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65" firstSheet="1" activeTab="1"/>
  </bookViews>
  <sheets>
    <sheet name="LPN-IR" sheetId="1" state="hidden" r:id="rId1"/>
    <sheet name="AD 2012" sheetId="2" r:id="rId2"/>
  </sheets>
  <definedNames>
    <definedName name="_xlnm.Print_Area" localSheetId="1">'AD 2012'!$A$3:$Z$72</definedName>
    <definedName name="_xlnm.Print_Titles" localSheetId="1">'AD 2012'!$1:$11</definedName>
  </definedNames>
  <calcPr fullCalcOnLoad="1"/>
</workbook>
</file>

<file path=xl/sharedStrings.xml><?xml version="1.0" encoding="utf-8"?>
<sst xmlns="http://schemas.openxmlformats.org/spreadsheetml/2006/main" count="998" uniqueCount="370">
  <si>
    <t>TIPO</t>
  </si>
  <si>
    <t>FECHA DE LA CONVOCATORIA O INVITACIÓN</t>
  </si>
  <si>
    <t>DESCRIPCIÓN</t>
  </si>
  <si>
    <t>NOMBRE (S)</t>
  </si>
  <si>
    <t>APELLIDO PATERNO</t>
  </si>
  <si>
    <t>APELLIDO MATERINO</t>
  </si>
  <si>
    <t>RELACIÓN CON LOS NOMBRES DE LOS SERVIDORES PÚBLICOS</t>
  </si>
  <si>
    <t>NOMBRE (O RAZÓN SOCIAL) DEL GANADOR O ADJUDICADO</t>
  </si>
  <si>
    <t>JUSTIFICACIÓN DEL RESULTADO</t>
  </si>
  <si>
    <t>UNIDAD ADMIVA SOLICITANTE</t>
  </si>
  <si>
    <t>UNIDAD ADMIVA RESPONSABLE DE LA EJECUCIÓN</t>
  </si>
  <si>
    <t>NÚMERO DEL CONTRATO (VÍNCULO)</t>
  </si>
  <si>
    <t>OBJETO DEL CONTRATO</t>
  </si>
  <si>
    <t>PLAZO DE ENTREGA O EJECUCIÓN DE LOS SERVICIOS CONTRATADOS</t>
  </si>
  <si>
    <t>OBJETO DEL OBJETO MODIFICATORIO</t>
  </si>
  <si>
    <t>NÚMERO DE EXPEDIENTE</t>
  </si>
  <si>
    <t>MOTIVOS Y FUNDAMENTOS LEGALES APLICADOS</t>
  </si>
  <si>
    <t>DESCRIPCIÓN DE BIENES O SERVICIOS CONTRATADOS</t>
  </si>
  <si>
    <t>COTIZACIONES CONSIDERADAS</t>
  </si>
  <si>
    <t>NOMBRE DE LOS PROVEEDORES</t>
  </si>
  <si>
    <t>NOMBRE O RAZÓN SOCIAL DE LA PERSONA ADJUDICADA</t>
  </si>
  <si>
    <t xml:space="preserve">MONTO DEL CONTRATO </t>
  </si>
  <si>
    <t xml:space="preserve">OBJETO DEL CONTRATO </t>
  </si>
  <si>
    <t>PLAZO DE ENTREGA O DE EJECUCIÓN DE LOS SERVICIOS U OBRA CONTRATADOS</t>
  </si>
  <si>
    <t>NÚMERO DE CONVENIO MODIFICATORIO (VÍNCULO)</t>
  </si>
  <si>
    <t>FECHA DE FIRMA DEL CONVENIO</t>
  </si>
  <si>
    <t>MECANISMOS DE VIGILANCIA Y SUPERVISIÓN</t>
  </si>
  <si>
    <t>VÍNCLUO (ESTUDIO DE IMPACTO URBANO Y AMBIENTAL)</t>
  </si>
  <si>
    <t>NÚMERO DE LA CONVOCATORIA EMITIDA (VÍNCULO)</t>
  </si>
  <si>
    <t>NÚMERO DE CONVENIO MODIFICATORIO  (VÍNCULO)</t>
  </si>
  <si>
    <t xml:space="preserve">FECHA DE FIRMA DE CONVENIO MODIFICATORIO  </t>
  </si>
  <si>
    <t>VÍNCLUO A INFORMES DE AVANCES DE SERVICIOS CONTRATADOS</t>
  </si>
  <si>
    <t>LUGAR DE LA OBRA PÚBLICA</t>
  </si>
  <si>
    <t>ESTUDIOS DE IMPACTO URGANO Y AMBIENTAL</t>
  </si>
  <si>
    <t>VÍNCULO A INFORMES DE AVANCE DE LAS OBRAS PÚBLICAS</t>
  </si>
  <si>
    <t>NOMBRES DE LOS PARTICIPANTES O INVITADOS/RAZÓN SOCIAL</t>
  </si>
  <si>
    <t>MONTO DEL CONTRATO (IVA INCLUIDO)</t>
  </si>
  <si>
    <t>OBRA PÚBLICA</t>
  </si>
  <si>
    <t>GRUPO PAPELERO GUTIÉRREZ, SA DE CV</t>
  </si>
  <si>
    <t>SA/SDRMSG</t>
  </si>
  <si>
    <t>MITSUBISHI ELECTRIC DE MÉXICO, S.A. DE C.V.</t>
  </si>
  <si>
    <t>NEC DE MÉXICO, S.A. DE C.V.</t>
  </si>
  <si>
    <t>UTI</t>
  </si>
  <si>
    <t>ESTRATEGIA EMPRESARIAL Y CONSULTORIA EN TI, S.A. DE C.V.</t>
  </si>
  <si>
    <t>IUSACELL, S.A. DE C.V.</t>
  </si>
  <si>
    <t xml:space="preserve">COMERCIALIZADORA DE MEDIOS ESCRITOS, S.A. DE C.V. </t>
  </si>
  <si>
    <t>ESKALIA INTEGRAL SC</t>
  </si>
  <si>
    <t>SA</t>
  </si>
  <si>
    <t>Unidad Administrativa responsable de la Información: SECRETARÍA ADMINISTRATIVA</t>
  </si>
  <si>
    <t>SA: SECRETARÍA ADMINISTRATIVA</t>
  </si>
  <si>
    <t>SG: SECRETARÍA GENERAL</t>
  </si>
  <si>
    <t>PON-MARPN: PONENCIA MAGDO. ADOLFO RIVA PALACIO NERI</t>
  </si>
  <si>
    <t>PON-MADG: PONENCIA MAGDO. ALEJANDRO DELINT GARCÍA</t>
  </si>
  <si>
    <t>PON-MAMH: PONENCIA MAGDO. ARMANDO I. MAITRET HERNÁNDEZ</t>
  </si>
  <si>
    <t>PON-MAMB: PONENCIA MAGDA. AIDÉ MACEDO BARCEINAS</t>
  </si>
  <si>
    <t>PON-MDVG: PONENCIA MAGDO. DARÍO VELASCO GUTIÉRREZ</t>
  </si>
  <si>
    <t>CG: CONTRALORÍA GENERAL</t>
  </si>
  <si>
    <t>DGJ: DIRECCIÓN GENERAL JURÍDICA</t>
  </si>
  <si>
    <t>CCSRP: COORDINACIÓN DE COMUNICACIÓN SOCIAL Y RELACIONES PÚBLICAS</t>
  </si>
  <si>
    <t>CDT: COORDINACIÓN DE DIFUSIÓN Y TRANSPARENCIA</t>
  </si>
  <si>
    <t>CC. CENTRO DE CAPACITACIÓN</t>
  </si>
  <si>
    <t>CCA: COMISIÓN DE CONCILIACIÓN Y ARBITRAJE</t>
  </si>
  <si>
    <t>UTI: UNIDAD DE TECNOLOGÍAS DE LA INFORMACIÓN</t>
  </si>
  <si>
    <t>UJE: UNIDAD DE JURISPRUDENCIA Y ESTADÍSTICA</t>
  </si>
  <si>
    <t>UPROENI: UNIDAD DE PROMOCIÓN DE LOS DERECHOS POLÍTICO ELECTORALES Y RELACIÓN CON ORGANISMOS ELECTORALES NACIONALES E INTERNACIONALES</t>
  </si>
  <si>
    <t>DPRF: DIRECCIÓN DE PLANEACIÓN Y RECURSOS FINANCIEROS DE LA SA</t>
  </si>
  <si>
    <t>DRMS: DIRECCIÓN DE RECURSOS MATERIALES Y SERVICIOS DE LA SA</t>
  </si>
  <si>
    <t>DRH: DIRECCIÓN DE RECURSOS HUMANOS DE LA SA</t>
  </si>
  <si>
    <t>SDRMSG: SUBDIRECCIÓN DE RECURSOS MATERIALES Y SERVICIOS GENERALES</t>
  </si>
  <si>
    <t>TEDF: TRIBUNAL ELECTORAL DEL DISTRITO FEDERAL</t>
  </si>
  <si>
    <t>LAAPS: LINEAMIENTOS EN MATERIA DE ADQUISICIONES, ARRENDAMIENTOS Y PRESTACIÓN DE SERVICIOS DEL TEDF</t>
  </si>
  <si>
    <t>NGPPC: NORMAS GENERALES DE PROGRAMACIÓN, PRESUPUESTO Y CONTABILIDAD DEL TEDF</t>
  </si>
  <si>
    <t>TEDF/LPN/001/2012</t>
  </si>
  <si>
    <t>DOF: 28/02/12</t>
  </si>
  <si>
    <t>ADQUISICIÓN DE MATERIALES, ÚTILES Y EQUIPOS MENORES DE OFICINA, MATERIALES Y ÚTILES DE IMPRESIÓN Y REPRODUCCIÓN, MATERIALES, ÚTILES Y EQUIPOS MENORES DE TECNOLOGÍAS DE LA INFORMACIÓN</t>
  </si>
  <si>
    <t xml:space="preserve">SANIPAP DE MÉXICO, S.A. DE C.V. </t>
  </si>
  <si>
    <t xml:space="preserve">CENTRO PAPELERO MARVA, S.A. DE C.V. </t>
  </si>
  <si>
    <t xml:space="preserve">GRUPO PAPELERO GUTIERREZ, S.A. DE C.V. </t>
  </si>
  <si>
    <t xml:space="preserve">SOLEIL INFORMÁTICA, S.A. DE C.V. </t>
  </si>
  <si>
    <t>LIC. MARIO VELÁZQUEZ MIRANDA</t>
  </si>
  <si>
    <t>C.P. EDGAR J. NUÑEZ ROMERO</t>
  </si>
  <si>
    <t>ACT. SERGIO HUGO DELGADO ALONSO</t>
  </si>
  <si>
    <t>LIC. JAVIER ADRIÁN ARRIAGA AGUAYO</t>
  </si>
  <si>
    <t>LIC. LETICIA ALDAPE VARGAS</t>
  </si>
  <si>
    <t>CENTRO PAPELERO MARVA, S.A. DE C.V.</t>
  </si>
  <si>
    <t>SANIPAP DE MÉXICO, S.A. DE C.V.</t>
  </si>
  <si>
    <t>GRUPO PAPELERO GUTIERREZ, S.A. DE C.V.</t>
  </si>
  <si>
    <t>PAPELERIA ANZURES, S.A. DE C.V.</t>
  </si>
  <si>
    <t>GARANTIZAN DEBIDAMENTE LAS OBLIGACIONES DERIVADAS DE LA LICITACIÓN Y SATISFACEN LOS ASPECTOS DE CALIDAD, GARANTÍA Y PRECIO, DE IGUAL MANERA PRESENTARON EN SU PROPUESTA LAS CONDICIONES DE PRECIO, CALIDAD, FINANCIAMIENTO Y OPORTUNIDADES, CONVENIENTES PARA EL TRIBUNAL</t>
  </si>
  <si>
    <t>SUBDIRECCIÓN DE RECURSOS MATERIALES Y SERVICIOS GENERALES</t>
  </si>
  <si>
    <t>SECRETARÍA ADMINISTRATIVA</t>
  </si>
  <si>
    <t>TEDF/SA/LPN/008/2012</t>
  </si>
  <si>
    <t>TEDF/SA/LPN/006/2012</t>
  </si>
  <si>
    <t>TEDF/SA/LPN/007/2012</t>
  </si>
  <si>
    <t>TEDF/SA/LPN/005/2012</t>
  </si>
  <si>
    <t>TEDF/LPN/002/2012</t>
  </si>
  <si>
    <t xml:space="preserve">ADQUISICIÓN DE EQUIPOD E COMPUTO Y DE TECNOLOGÍAS DE LA INFORMACIÓN, REFACCIONES Y ACCESORIOS MENORES DE EQUIPO DE COMPUTO Y TECNOLOGÍAS DE LA INFORMACIÓN  </t>
  </si>
  <si>
    <t xml:space="preserve">ALEF SOLUCIONES INTEGRALES, S.C. DE P DE R.L. DE C.V. </t>
  </si>
  <si>
    <t>MTRO. ADOLFO ROMERO ALVARIO</t>
  </si>
  <si>
    <t>C. MARCELO VÍCTOR MANUEL OLMOS GONZÁLEZ</t>
  </si>
  <si>
    <t>ALEF SOLUCIONES INTEGRALES, S.C. DE P DE R.L. DE C.V.</t>
  </si>
  <si>
    <t>TEDF/SA/LPN/009/2012</t>
  </si>
  <si>
    <t>TEDF/LPN/003/2012</t>
  </si>
  <si>
    <t xml:space="preserve">ADQUISICIÓN DE MUEBLES DE OFICINA Y ESTANTERÍA </t>
  </si>
  <si>
    <t xml:space="preserve">INDUSTRIAS RIVERA, S.A. DE C.V. </t>
  </si>
  <si>
    <t>MUEBLES PONTEVEDRA, S.A. DE C.V.</t>
  </si>
  <si>
    <t xml:space="preserve">OFIMOBILI DEL CENTRO, S.A. DE C.V. </t>
  </si>
  <si>
    <t>MUEBLES DISPLAN, S.A. DE C.V.</t>
  </si>
  <si>
    <t>ARMAI MUEBLES, S.A. DE C.V.</t>
  </si>
  <si>
    <t>INTERNACIONAL LOCHESTERS, S.A. DE C.V.</t>
  </si>
  <si>
    <t>INDUSTRIAS IÑIGUEZ, S.A. DE C.V.</t>
  </si>
  <si>
    <t>LIC. JORGE ENRIQUE ROMERO VILLAREAL</t>
  </si>
  <si>
    <t>INTERNACIONAL LOCHESTER, S.A. DE C.V.</t>
  </si>
  <si>
    <t>OFIMOBILI DEL CENTRO, S.A. DE C.V.</t>
  </si>
  <si>
    <t>TEDF/SA/LPN/010/2012</t>
  </si>
  <si>
    <t>TEDF/SA/LPN/011/2012</t>
  </si>
  <si>
    <t>TEDF/SA/LPN/012/2012</t>
  </si>
  <si>
    <t>TEDF/SA/LPN/013/2012</t>
  </si>
  <si>
    <t>TEDF/SA/LPN/014/2012</t>
  </si>
  <si>
    <t>TEDF/LPN/004/2012</t>
  </si>
  <si>
    <t>MANTENIMIENTO PREVENTIVO Y CORRECTIVO DEL SISTEMA DE AIRE ACONDICIONADO Y PARA LA ADQUISICION DE EQUIPOS FAN &amp; COIL</t>
  </si>
  <si>
    <t>LIC. VICENTE G. ALMANZA ALBA</t>
  </si>
  <si>
    <t>C. MARCELO VICTOR MANUEL OLMOS GONZÁLEZ</t>
  </si>
  <si>
    <t>N/A</t>
  </si>
  <si>
    <t>TEDF/IR/001/2012</t>
  </si>
  <si>
    <t>ADQUISICIÓN DE VALES DE GASOLINA PARA EL PARQUE VEHÍCULAR</t>
  </si>
  <si>
    <t>TEDF/IR/002/2012</t>
  </si>
  <si>
    <t xml:space="preserve">CONTRATACIÓN DEL SERVICIO DE MANTENIMIENTO PREVENTIVO Y CORRECTIVO PARA EL PARQUE VEHÍCULAR </t>
  </si>
  <si>
    <t>CENTRO CORPORATIVO AUTOMOTRIZ, S.A. DE C.V.</t>
  </si>
  <si>
    <t>MA. DEL SOCORRO AVIÑA MEDINA</t>
  </si>
  <si>
    <t>LUIS ALBERTO LANDA ROMERO</t>
  </si>
  <si>
    <t>MABESER AUTOMOTRIZ, S.A. DE C.V.</t>
  </si>
  <si>
    <t>TEDF/SA/IR/001/2012</t>
  </si>
  <si>
    <t>TEDF/IR/003/2012</t>
  </si>
  <si>
    <t>CONTRATACIÓN DE LOS SERVICIOS DE PRODUCCIÓN DE UN SPOT PARA TELEVISIÓN, UN SPOT PARA RADIO, TREINTA PODCAST Y TREINTA BANNERS PARA INTERNET</t>
  </si>
  <si>
    <t xml:space="preserve">ADICTIVA COMUNICACIÓN </t>
  </si>
  <si>
    <t>LH FILMS</t>
  </si>
  <si>
    <t>THE PACIFIC GROUP</t>
  </si>
  <si>
    <t>VIDEO, PRODUCCIÓN Y COPIADO</t>
  </si>
  <si>
    <t>LIC. SALVADOR MACIAS PAYÉN</t>
  </si>
  <si>
    <t>TEDF/SDRMSG/AD/001/2012</t>
  </si>
  <si>
    <t>ART. 40, FRAC. V y 79 SEGUNDO PARRAFO DE LOS LAAPS</t>
  </si>
  <si>
    <t xml:space="preserve">SERVICIO CONSISTENTE EN LA ELABORACIÓN DEL SEGUIMIENTO TEMATIZADO DE PRENSA Y MEDIOS ELECTRÓNICOS </t>
  </si>
  <si>
    <t xml:space="preserve">ESPECIALISTAS EN MEDIOS, S.A. DE C.V.
</t>
  </si>
  <si>
    <t>CCSyRP</t>
  </si>
  <si>
    <t>270 LICENCIAS 4GMSOZZ0-ER1GH SYMC PROTECTION SUITE ENTERPRISE EDITION 4.0 PER USER RENEWAL ESSENTIAL 12 MONTHS GOV BAND H</t>
  </si>
  <si>
    <t xml:space="preserve">ESKALIA INTEGRAL SC
</t>
  </si>
  <si>
    <t>PROPORCIONE 270 LICENCIAS DE SOFWARE ANTIVIRUS PARA EL AÑO 2012</t>
  </si>
  <si>
    <t>SERVICIO DE FOTOCOPIADO</t>
  </si>
  <si>
    <t>MAQUINAS, INFORMACIÓN Y TECNOLOGÍA AVANZADA, S.A. DE C.V.</t>
  </si>
  <si>
    <t>SDRMSG</t>
  </si>
  <si>
    <t>PROPORCIONE EL SERVICIO DE FOTOCOPIADO</t>
  </si>
  <si>
    <t>SERVICIO EN LA POLIZA DE MANTENIMIENTO PREVENTIVO Y CORRECTIVO AL CONMUTADOR TELEFONICO MARCA NEC MODELO NEAX 2000 IPS</t>
  </si>
  <si>
    <t>NEC DE MÉXCIO, S.A. DE C.V.</t>
  </si>
  <si>
    <t>119.941.19</t>
  </si>
  <si>
    <t xml:space="preserve">PROPORCIONE EL SERVICIO CONSISTENTE EN LA PÓLIZA DE MANTENIMIENTO PREVENTIVO Y CORRECTIVO AL CONMUTADOR TELEFÓNICO MARCA NEC, MODELO NEAX 2000 IPS </t>
  </si>
  <si>
    <t>ART. 40, FRAC I y VI, ASÍ COMO EL 79 SEGUNDO PARRAFO DE LOS LAAPS</t>
  </si>
  <si>
    <t xml:space="preserve">MANTENIMIENTO ACTUALIZACIONES Y SOPORTE TÉCNICO ILIMITADO DEL PROGRAMA ADMINISTRATIVO DENOMINADO SUITE WINPAQ EMPRESARIAL </t>
  </si>
  <si>
    <t xml:space="preserve">PROPORCIONE EL SERVICIO DE MANTENIMIENTO, ACTUALIZACIONES Y SOPORTE TÉCNICO ILIMITADO DEL PROGRAMA ADMINISTRATIVO DENOMINADO SUITE WINPAQ EMPRESARIAL </t>
  </si>
  <si>
    <t>PROPORCIONE EL SERVICIO DE MANTENIMIENTO PREVENTIVO Y CORRECTIVO A LOS 3 ELEVADORES</t>
  </si>
  <si>
    <t>MANTENIMIENTO PREVENTIVO Y CORRECTIVO A LOS 3 ELEVADORES</t>
  </si>
  <si>
    <t>ART. 41 y 79 SEGUNDO PARRAFO DE LO LAAPS</t>
  </si>
  <si>
    <t>SERVICIO CONSISTENTE EN LA ENTREGA DE PERIODICOS Y REVISTAS</t>
  </si>
  <si>
    <t>PROPORCIONE EL SERVICIO CONSISTENTE EN LA ENTREGA DE PERIODICOS Y REVISTAS</t>
  </si>
  <si>
    <t>ART. 41 DE LOS LAAPS</t>
  </si>
  <si>
    <t>SERVICIO DE TRANSMISIÓN EN VIVO DE LAS SESIONES PÚBLICAS Y EVENTOS INSTITUCIONALES A TRAVÉZ DE INTERNET</t>
  </si>
  <si>
    <t>PUNTO EN TECNOLOGIAS DE LA INFORMACIÓN, S.A. DE C.V.</t>
  </si>
  <si>
    <t xml:space="preserve">PUNTO EN TECNOLOGÍAS DE LA INFORMACIÓN, S.A. DE C.V. </t>
  </si>
  <si>
    <t xml:space="preserve">PROPORCIONE EL SERVICIO DE TRANSMISIÓN EN VIVO DE LAS SESIONES PÚBLICAS Y EVENTOS INSTITUCIONALES A TRAVEZ DE INTERNET </t>
  </si>
  <si>
    <t xml:space="preserve">SERVICIO DEL SISTEMA DE SEGURIDAD EN LA RED DE DATOS CON ACTUALIZACIÓN DE LICENCIAS </t>
  </si>
  <si>
    <t>SOFWARE EXPRESS, S.A. DE C.V.</t>
  </si>
  <si>
    <t>PROPORCIONE EL SERVICIO DEL SISTEMA DE SEGURIDAD EN LA RED DE DATOS CON ACTUALIZACIÓN DE LICENCIAS DE LOS EQUIPOS FORTIGATE 200A y FORTIANALYZER 800B</t>
  </si>
  <si>
    <t>SERVICIO DE MANTENIMIENTO PREVENTIVO Y CORRECTIVO DE LOS COMPONENTES DEL CENTRO DE COMPUTO</t>
  </si>
  <si>
    <t>GRUPO VKW INGENIERIA, S.A. DE C.V.</t>
  </si>
  <si>
    <t xml:space="preserve">GRUPO VKW INGENIERIA, S.A. DE C.V. </t>
  </si>
  <si>
    <t>PROPORCIONE EL SERVICIO DE MANTENIMIENTO PREVENTIVO Y CORRECTIVO DE LOS COMPONENTES DEL CENTRO DE COMPUTO</t>
  </si>
  <si>
    <t xml:space="preserve">SERVICIO DE INTERNET DE BANDA ANCHA MOVIL </t>
  </si>
  <si>
    <t>IUSACELL. S.A. DE C.V.</t>
  </si>
  <si>
    <t xml:space="preserve">PROPORCIONE EL SERVICIO DE INTERNET DE BANDA ANCHA MÓVIL POR MEDIO DE USB  </t>
  </si>
  <si>
    <t>TEDF/DRMSG/AD/002/2012</t>
  </si>
  <si>
    <t>TEDF/DRMSG/AD/003/2012</t>
  </si>
  <si>
    <t>TEDF/DRMSG/AD/004/2012</t>
  </si>
  <si>
    <t>TEDF/DRMSG/AD/005/2012</t>
  </si>
  <si>
    <t>TEDF/SDRMSG/AD/006/2012</t>
  </si>
  <si>
    <t>TEDF/DRMSG/AD/008/2012</t>
  </si>
  <si>
    <t>TEDF/DRMSG/AD/009/2012</t>
  </si>
  <si>
    <t>TEDF/DRMSG/AD/010/2012</t>
  </si>
  <si>
    <t>TEDF/DRMSG/AD/011/2012</t>
  </si>
  <si>
    <t>TEDF/DRMSG/AD/012/2012</t>
  </si>
  <si>
    <t>LIC. VERÓNICA MORENO BALDERAS</t>
  </si>
  <si>
    <t>TEDF/SDRMSG/AD/007/2012</t>
  </si>
  <si>
    <t>ART. 1 SEGUNDO PARRAFO DE LOS LAAPS</t>
  </si>
  <si>
    <t>CONTRATACIÓN DEL SERVICIO DE SEGURIDAD Y VIGILANCIA</t>
  </si>
  <si>
    <t>POLICÍA AUXILIAR DEL DISTRITO FEDERAL</t>
  </si>
  <si>
    <t>PROPORCIONES EL SERVICIO DE SEGURIDAD Y VIGILANCIA DURANTE LAS 24 HORAS DEL DÍA LOS 365 DIAS DEL AÑO 2012.</t>
  </si>
  <si>
    <t>TEDF/DRMSG/AD/018/2012</t>
  </si>
  <si>
    <t>ARTS. 41, 76 Y 79 DE LOS LAAPS</t>
  </si>
  <si>
    <t xml:space="preserve">INTELLIGENT PRINT VICENCIO, S.A. DE C.V. </t>
  </si>
  <si>
    <t xml:space="preserve">PROPORCIONE EL SERVICIO CONSISTENTE EN LA IMPRESIÓN DE 1000 (UN MIL) EJEMPLARES DE LA "COMPILACIÓN DE INSTRUMENTOS INTERNACIONALES EN MATERIA DE DERECHOS HUMANOS RELACIONADOS CON LA FUNCIÓN JURISDICCIONAL DEL TRIBUNAL ELECTORAL DEL DISTRITO FEDERAL" </t>
  </si>
  <si>
    <t xml:space="preserve">SERVICIO CONSISTENTE EN LA IMPRESIÓN DE 1000 (UN MIL) EJEMPLARES </t>
  </si>
  <si>
    <t>TEDF/DRMSG/AD/016/2012</t>
  </si>
  <si>
    <t>SERVICIO DE TRANSMISIÓN DE SESIONES PÚBLICAS DEL PLENO</t>
  </si>
  <si>
    <t>C. ANGÉLICA MARÍA RENDÓN PÉREZ</t>
  </si>
  <si>
    <t>SG</t>
  </si>
  <si>
    <t>PROPORCIONE EL SERVICIO DE TRANSMISIÓN DE SESIONES PÚBLICAS DEL PLENO</t>
  </si>
  <si>
    <t>REALIZAR LA ENTREGA DE MATERIALES ÚTILES Y EQUIPOS MENORES DE OFICINA, MATERIALES Y ÚTILES DE IMPRESIÓN Y REPRODUCCIÓN, MATERIALES Y UTILES MENORES DE TECNOLOGIAS DE LA INFORMACIÓN.</t>
  </si>
  <si>
    <t xml:space="preserve">SE OBLIGA A REALIZAR LA ENTREGA DE EQUIPO DE CÓMPUTO Y DE TÉCNOLOGIAS DE LA INFORMACIÓN, REFACCIONES Y ACCESORIOS MENORES DE EQUIPO DE CÓMPUTO Y TÉCNOLOGIAS DE LA INFORMACIÓN </t>
  </si>
  <si>
    <t>SE OBLIGA A ENTREGAR LOS MATERIALES, ÚTILES Y EQUIPOS MENORES DE OFICINA A EL TRIBUNAL</t>
  </si>
  <si>
    <t>SE OBLIGA A ENTREGAR A EL TRIBUNAL, DE CONFORMIDAD CON LO ESTABLECIDO EN EL ANEXO TÉCNICO DE LAS BASES CONCURSALES, EN LA PROPUESTA TÉCNICA Y ECONÓMICA, TODAS DE LA LICITACIÓN PÚBLICA NACIONAL NÚMERO TEDF/LPN/001/2012, LAS CUALES DEBIDAMENTE FIRMADAS Y RUBRICADAS POR LAS PARTES, FORMAN PARTE INTEGRAL DEL PRESENTE INSTRUMENTO.</t>
  </si>
  <si>
    <t>SE OBLIGA A REALIZAR LA ENTREGA DE MATERIALES, ÚTILES Y EQUIPOS MENORES DE OFICINA A EL TRIBUNAL</t>
  </si>
  <si>
    <t>REALIZAR LA ENTREGA DE MUEBLES DE OFICINA Y ESTANTERÍA A EL TRIBUNAL</t>
  </si>
  <si>
    <t>TEDF/SDRMSG/AD/013/2012</t>
  </si>
  <si>
    <t>CONSORCIO GASOLINERO PLUS, S.A. DE C.V.,</t>
  </si>
  <si>
    <t>PROPORCIONE EL SERVICIO DE VALES DE GASOLINA PARA EL TRIBUNAL</t>
  </si>
  <si>
    <t>SERVICIO DE VALES DE GASOLINA PARA EL TRIBUNAL</t>
  </si>
  <si>
    <t>ART.40, FRAC. V, 74, ÚLTIMO PÁRRAFO Y 79, SEGUNDO PÁRRAFO DE LOS LAAPS.</t>
  </si>
  <si>
    <t>TEDF/SDRMSG/AD/015/2012</t>
  </si>
  <si>
    <t>ART. 41 y 76 DE LOS LAAPS</t>
  </si>
  <si>
    <t>SERVICIO CONSISTENTE EN LA AUDITORÍA A LOS ESTADOS FINANCIEROS Y EL EJERCICIO PRESUPUESTAL DOS MIL ONCE, Y DICTAMEN SOBRE LAS CONTRIBUCIONES LOCALES CORRESPONDIENTES AL EJERCICIO FISCAL DOS MIL ONCE.</t>
  </si>
  <si>
    <t>RAMOS HERRERA Y COMPAÑÍA, S.C.</t>
  </si>
  <si>
    <t>DPyRF</t>
  </si>
  <si>
    <t>PROPORCIONE EL SERVICIO CONSISTENTE EN LA AUDITORÍA A LOS ESTADOS FINANCIEROS Y EL EJERCICIO PRESUPUESTAL DOS MIL ONCE, Y DICTAMEN SOBRE LAS CONTRIBUCIONES LOCALES CORRESPONDIENTES AL EJERCICIO FISCAL DOS MIL ONCE.</t>
  </si>
  <si>
    <t>TEDF/SDRMSG/AD/017/2012</t>
  </si>
  <si>
    <t>BERTHA LETICIA ROSETTE SOLIS</t>
  </si>
  <si>
    <t>PMARN</t>
  </si>
  <si>
    <t>PROPORCIONE EL SERVICIO CONSISTENTE EN DESARROLLAR UN TRABAJO QUE SE DENOMINARÁ: “ANÁLISIS SOBRE DERECHO ELECTORAL SANCIONADOR: ALGUNAS PROPUESTAS DE LEGE FERENDA”,</t>
  </si>
  <si>
    <t>OBJETO DEL CONVENIO</t>
  </si>
  <si>
    <t>N/A: NO APLICA</t>
  </si>
  <si>
    <t xml:space="preserve">FECHA DEL CONTRATO MES/DIA/AÑO
</t>
  </si>
  <si>
    <t>FECHA DE INICIO MES/DIA/AÑO</t>
  </si>
  <si>
    <t>FECHA DE TÉRMINO MES/DIA/AÑO</t>
  </si>
  <si>
    <t>FECHA DE LA JUNTA PÚBLICA MES/DIA/AÑO</t>
  </si>
  <si>
    <t>VÍNCULO AL DOCUMENTO DEL DICTAMEN Y/O FALLO (Fecha)</t>
  </si>
  <si>
    <t>FECHA DEL CONTRATO MES/DIA/AÑO</t>
  </si>
  <si>
    <t>ART. 25, FRACCIÓN I, 40, FRACCIONES I  y VI, ASÍ COMO 79 SEGUNDO PARRAFO DE LOS LAAPS</t>
  </si>
  <si>
    <t>INICIO MES/DÍA/AÑO</t>
  </si>
  <si>
    <t>TÉRMINO MES/DIA/AÑO</t>
  </si>
  <si>
    <t>Consorcio Gasolinero Plus, S.A. de C.V.
Sodexo Motivatión Solutions México, S.A. de C.V.
Efectivale, S.A. de C.V.
Edenred México, S.A. de C.V.</t>
  </si>
  <si>
    <t xml:space="preserve">Oficios 
TEDF-SA/151/2012
TEDF-SA/152/2012
TEDF-SA/153/2012
TEDF-SA/154/2012 </t>
  </si>
  <si>
    <t xml:space="preserve">Oficios 
TEDF-SA/157/2012
TEDF-SA/158/2012
TEDF-SA/159/2012
TEDF-SA/160/2012 </t>
  </si>
  <si>
    <t xml:space="preserve">Oficios 
TEDF-SA/184/2012
TEDF-SA/185/2012
TEDF-SA/186/2012
TEDF-SA/187/2012 </t>
  </si>
  <si>
    <t xml:space="preserve">SE DECLARA DESIERTO.
SE INICIA EL PROCEDIMIENTO DE INVITACIÓN RESTRINGIDA.
</t>
  </si>
  <si>
    <t xml:space="preserve">SE DECLARA DESIERTO.
SE INICIA EL PROCEDIMIENTO DE ADJUDICACIÓN DIRECTA.
</t>
  </si>
  <si>
    <t>PROPORCIONAR EL SERVICIO DE MANTENIMIENTO PREVENTIVO Y CORRECTIVO PARA EL PARQUE VEHÍCULAR PROPIEDAD DEL TEDF</t>
  </si>
  <si>
    <r>
      <rPr>
        <i/>
        <sz val="11"/>
        <color indexed="8"/>
        <rFont val="Calibri"/>
        <family val="2"/>
      </rPr>
      <t xml:space="preserve">NINGUNA EMPRESA ADQUIRIÓ LAS BASES; </t>
    </r>
    <r>
      <rPr>
        <sz val="11"/>
        <color theme="1"/>
        <rFont val="Calibri"/>
        <family val="2"/>
      </rPr>
      <t xml:space="preserve">AL EFECTO, SE DECLARÓ DESIERTA Y SE INICIÓ EL PROCEDIMIENTO DE INVITACIÓN RESTRINGIDA.
</t>
    </r>
  </si>
  <si>
    <t>C.P. TOMÁS JUAN GODINEZ TORRES</t>
  </si>
  <si>
    <t xml:space="preserve">LOS QUE SE DETERMINAN EN EL CONTRATO </t>
  </si>
  <si>
    <t>TEDF/DRMSG/AD/019/2012</t>
  </si>
  <si>
    <t>PÓLIZA DE MANTENIMIENTO Y SERVICIO PARA EL SISTEMA DE ADMINISTRACIÓN DE BIBLIOTECAS ALTAIR VERSIÓN 1.9</t>
  </si>
  <si>
    <t>TECHNOLOGIES ON THE WEB, S.A. DE C.V.</t>
  </si>
  <si>
    <t>PROPORCIONE PÓLIZA DE MANTENIMIENTO Y SERVICIO PARA EL SISTEMA DE ADMINISTRACIÓN DE BIBLIOTECAS ALTAIR VERSIÓN 1.9 PROPIEDAD DEL TRIBUNAL ELECTORAL DEL DISTRITO FEDERAL</t>
  </si>
  <si>
    <t>ARTS. 79, 83 Y 84 DE LOS LAAPS</t>
  </si>
  <si>
    <t>TEDF/DRMSG/AD/020/2012</t>
  </si>
  <si>
    <t>EL SERVICIO CONSISTENTE EN LA PRODUCCIÓN DE UN SPOT PARA TELEVISIÓN, UN SPOT PARA RADIO, TREINTA PODCAST Y TREINTA BANNERS PARA INTERNET</t>
  </si>
  <si>
    <t>PROPORCIONE EL SERVICIO CONSISTENTE EN LA PRODUCCIÓN DE UN SPOT PARA TELEVISIÓN, UN SPOT PARA RADIO, TREINTA PODCAST Y TREINTA BANNERS PARA INTERNET DEL TRIBUNAL ELECTORAL DEL DISTRITO FEDERAL</t>
  </si>
  <si>
    <t>VIDEO PRODUCCIÓN Y COPIADO, S.C.</t>
  </si>
  <si>
    <t>TEDF/DRMSG/AD/021/2012</t>
  </si>
  <si>
    <t>TECNOSUPPORT, S.A. DE C.V.</t>
  </si>
  <si>
    <t>EL SERVICIO CONSISTENTE EN LA PÓLIZA DE MANTENIMIENTO PREVENTIVO Y CORRECTIVO PARA SERVIDORES, ESCÁNERS, SISTEMAS DE CONTROL DE ACCESO, EQUIPOS DE CÓMPUTO, IMPRESORAS Y NO BREAK’S PROPIEDAD DEL TRIBUNAL ELECTORAL DEL DISTRITO FEDERAL</t>
  </si>
  <si>
    <t>PROPORCIONE UNA PÓLIZA DE MANTENIMIENTO PREVENTIVO Y CORRECTIVO PARA SERVIDORES, ESCÁNERS, SISTEMAS DE CONTROL DE ACCESO, EQUIPOS DE CÓMPUTO, IMPRESORAS Y NO BREAK’S PROPIEDAD DEL TRIBUNAL ELECTORAL DEL DISTRITO FEDERAL</t>
  </si>
  <si>
    <t>TEDF/DRMSG/AD/022/2012</t>
  </si>
  <si>
    <t>EL SERVICIO CONSISTENTE EN ASESORÍA EN MEDIOS AL TRIBUNAL ELECTORAL DEL DISTRITO FEDERAL</t>
  </si>
  <si>
    <t>BENJAMÍN MORENO CISNEROS</t>
  </si>
  <si>
    <t>TEDF/DRMSG/AD/023/2012</t>
  </si>
  <si>
    <t>EL SERVICIO CONSISTENTE EN ANALISIS DE RIESGOS DEL TRIBUNAL ELECTORAL DEL DISTRITO FEDERAL</t>
  </si>
  <si>
    <t>FAUSTO MAX MORALES MARTÍNEZ</t>
  </si>
  <si>
    <t>HASTA LA CULMINACION DEL CONTRATO</t>
  </si>
  <si>
    <t>CONSISTENTE EN DESARROLLAR UN TRABAJO QUE SE DENOMINARÁ: “ANÁLISIS SOBRE DERECHO ELECTORAL SANCIONADOR: ALGUNAS PROPUESTAS DE LEGE FERENDA”</t>
  </si>
  <si>
    <t>PROPORCIONE UN ANALISIS DE RIESGOS DEL TRIBUNAL ELECTORAL DEL DISTRITO FEDERAL</t>
  </si>
  <si>
    <t>TEDF/DRMSG/AD/024/2012</t>
  </si>
  <si>
    <t>I. MONTSERRAT, S.A. DE C.V</t>
  </si>
  <si>
    <t xml:space="preserve">EL SERVICIO CONSISTENTE EN MANTENIMIENTO PREVENTIVO Y CORRECTIVO DEL SISTEMA DE AIRE ACONDICIONADO Y PARA LA ADQUISICIÓN DE EQUIPOS FAN &amp; COIL </t>
  </si>
  <si>
    <t xml:space="preserve">PROPORCIONE EL MANTENIMIENTO PREVENTIVO Y CORRECTIVO DEL SISTEMA DE AIRE ACONDICIONADO Y PARA LA ADQUISICIÓN DE EQUIPOS FAN &amp; COIL </t>
  </si>
  <si>
    <t>TEDF/DRMSG/AD/025/2012</t>
  </si>
  <si>
    <t>3KEY TECHNOLOGIES”, S.A. DE C.V</t>
  </si>
  <si>
    <t>LA ADQUISICIÓN DE DIVERSOS MATERIALES, ÚTILES Y EQUIPOS MENORES DE TECNOLOGÍAS DE LA INFORMACIÓN Y COMUNICACIÓN</t>
  </si>
  <si>
    <t>TEDF/DRMSG/AD/029/2012</t>
  </si>
  <si>
    <t>RUF ORGANIZACIÓN”, S.A</t>
  </si>
  <si>
    <t>LA ADQUISICIÓN DE MUEBLES DE OFICINA Y ESTANTERÍA</t>
  </si>
  <si>
    <t>TEDF/DRMSG/AD/026/2012</t>
  </si>
  <si>
    <t>EL SERVICIO CONSISTENTE EN LA IMPRESIÓN DE 500 LIBROS  "JURISPRUDENCIA Y TESIS RELEVANTES 1999-2012"</t>
  </si>
  <si>
    <t>EDIGRAFICA, S.A. DE C.V.</t>
  </si>
  <si>
    <t>ADJUDICACIONES POR LICITACIONES PUBLICAS NACIONALES E INVITACIONES RESTRINGIDAS 2012</t>
  </si>
  <si>
    <t>ADJUDICACIONES DIRECTAS 2012</t>
  </si>
  <si>
    <t>DEL PRIMERO DE ENERO AL TREINTA Y UNO DE MAYO DE DOS MIL DOCE</t>
  </si>
  <si>
    <t>Fecha de Actualización: JUNIO DE 2012</t>
  </si>
  <si>
    <t>Fecha de validación:  JUNIO DE 2012</t>
  </si>
  <si>
    <t>EJERCICIO</t>
  </si>
  <si>
    <t>TRIMESTRE QUE SE REPORTA</t>
  </si>
  <si>
    <t>PRIMER TRIMESTRE 2012 A MAYO 2012</t>
  </si>
  <si>
    <t>INSTALACIÓN Y SUMINISTRO DE: DOS PUERTAS ABATIBLES DE 1.10 X 2.7 M. MUROS FIJOS DE 0.3 X 2.27, 1.89 X 2.27, 0.80 X 2.27 DE CRISTAL TEMPLADO Y JALADERA. Y RETIRO E INSTALACIÓN DE MURO DE CRISTAL TEMPLADO 3.29 X 2.27”, PARA LA OFICIALÍA DE PARTES</t>
  </si>
  <si>
    <t>SUMINISTROS SELECTOS, S.A. DE C.V.</t>
  </si>
  <si>
    <t>MANTENIMIENTO ALARMA SÍSMICA</t>
  </si>
  <si>
    <t>CENTRO DE INSTRUMENTACIÓN Y REGISTRO SÍSMICO, A.C.</t>
  </si>
  <si>
    <t>SUMINISTRO DE EQUIPO FAN &amp; COIL</t>
  </si>
  <si>
    <t>ACONDICIONAMIENTO DE CLIMAS S.A. DE C.V.</t>
  </si>
  <si>
    <t>TEDF/DRMSG/AD/030/2012</t>
  </si>
  <si>
    <t>TEDF/DRMSG/AD/031/2012</t>
  </si>
  <si>
    <t>TEDF/DRMSG/AD/032/2012</t>
  </si>
  <si>
    <t>Hasta la culminación del trabajo, sin exceder el 31 de dic-2012</t>
  </si>
  <si>
    <t>TIPO DE PROCEDIMIENTO</t>
  </si>
  <si>
    <t xml:space="preserve">CATEGORIA (OBRA, ARRENDAMIENTO, ADQUISICIÓN </t>
  </si>
  <si>
    <t>ADJUDICACIÓN DIRECTA</t>
  </si>
  <si>
    <t>PRESTACIÓN DE SERVICIOS</t>
  </si>
  <si>
    <t>ADQUISICIÓN</t>
  </si>
  <si>
    <t>VERIFICAR LECTURAS DE LOS EQUIPOS CON LO FACTURADO</t>
  </si>
  <si>
    <t>VALIDACIÓN DEL AREA REQUIRENTE</t>
  </si>
  <si>
    <t>REPORTES DE SERVICIO</t>
  </si>
  <si>
    <t>FATIGAS</t>
  </si>
  <si>
    <t>ENTREGA DE VALES</t>
  </si>
  <si>
    <t>ENTREGA DE INFORMES</t>
  </si>
  <si>
    <t>ENTREGA DE LIBROS</t>
  </si>
  <si>
    <t>ENTREGA DE ANÁLISIS</t>
  </si>
  <si>
    <t>ENTREGA DE BIENES</t>
  </si>
  <si>
    <t>ENTREGA DEL SERVICIO</t>
  </si>
  <si>
    <t xml:space="preserve"> ELABORACIÓN DEL SEGUIMIENTO TEMATIZADO DE PRENSA Y MEDIOS ELECTRÓNICOS </t>
  </si>
  <si>
    <t xml:space="preserve">ENTREGA DE LICENCIAS SOFTWARE ANTIVIRUS </t>
  </si>
  <si>
    <t>ENERO-MARZO, ABRIL-JUNIO,                             JULIO-SEPTIEMBRE</t>
  </si>
  <si>
    <t>TEDF/DRMSG/AD/033/2012</t>
  </si>
  <si>
    <t>TEDF/DRMSG/AD/034/2012</t>
  </si>
  <si>
    <t>TEDF/DRMSG/AD/035/2012</t>
  </si>
  <si>
    <t>AUTOS SAPPORO, S.A. DE C.V.</t>
  </si>
  <si>
    <t>TRES VEHÍCULOS UTILITARIOS</t>
  </si>
  <si>
    <t xml:space="preserve">CONTRATO DE PRODUCCIÓN DE OBRA LITERARIA POR ENCARGO </t>
  </si>
  <si>
    <t>VÍCTOR MANUEL ALARCÓN OLGUÍN</t>
  </si>
  <si>
    <t xml:space="preserve"> EN LO DISPUESTO POR LOS ARTÍCULOS 40, FRACCIÓN IX Y DEMÁS RELATIVOS Y APLICABLES DE LOS LINEAMIENTOS EN MATERIA DE ADQUISICIONES, ARRENDAMIENTOS Y PRESTACIÓN DE SERVICIOS DE “EL TRIBUNAL”</t>
  </si>
  <si>
    <t xml:space="preserve">CENTRO DE CAPACITACIÓN </t>
  </si>
  <si>
    <t>Hasta la culminación del trabajo, sin exceder el 30 de Sep-2012</t>
  </si>
  <si>
    <t>ADOLFO BARBOSA MUÑOZ</t>
  </si>
  <si>
    <t>LOS ARTÍCULOS 41, 75 Y 79 DE LOS LINEAMIENTOS EN MATERIA DE ADQUISICIONES, ARRENDAMIENTOS Y PRESTACIÓN DE SERVICIOS DE “EL TRIBUNAL”.</t>
  </si>
  <si>
    <t>SUMINISTRO E INSTALACIÓN DE PERSIANAS PARA LOS PISOS QUINTO, SEXTO Y SÉPTIMO DE SU EDIFICIO SEDE</t>
  </si>
  <si>
    <t>NO SE EFECTUARON CONVENIOS MODIFICATORIOS</t>
  </si>
  <si>
    <t>ENERO-MARZO, ABRIL-JUNIO,                             JULIO-SEPTIEMBRE          OCTUBRE-DICIEMBRE</t>
  </si>
  <si>
    <t>TEDF/DRMSG/AD/036/2012</t>
  </si>
  <si>
    <t>ADQUIRIR TRES IMPRESORAS CON GARANTÍA DE TRES AÑOS</t>
  </si>
  <si>
    <t xml:space="preserve"> EQUIPOS COMPUTACIONALES DE MÉXICO, S.A. DE C.V.</t>
  </si>
  <si>
    <t>EQUIPOS COMPUTACIONALES DE MÉXICO, S.A. DE C.V.</t>
  </si>
  <si>
    <t>TEDF/DRMSG/AD/037/2012</t>
  </si>
  <si>
    <t>SE CELEBRA POR ADJUDICACIÓN DIRECTA EN VIRTUD DE QUE LA INVITACIÓN A CUANDO MENOS TRES PERSONAS NÚMERO TEDF/IR/009/2012 FUE DECLARADA DESIERTA. LO ANTERIOR, CON FUNDAMENTO EN LO DISPUESTO POR LOS ARTÍCULOS 40, FRACCIÓN V Y 79 DE LOS LINEAMIENTOS EN MATERIA DE ADQUISICIONES, ARRENDAMIENTOS Y PRESTACIÓN DE SERVICIOS DE “EL TRIBUNAL”</t>
  </si>
  <si>
    <t>PROPORCIONE UNA PÓLIZA DE SERVICIO DE MANTENIMIENTO PREVENTIVO Y CORRECTIVO PARA LOS COMPONENTES DE LA RED LAN PROPIEDAD DE “EL TRIBUNAL”</t>
  </si>
  <si>
    <t>NEXTIRAONE MÉXICO, S.A. DE C.V.</t>
  </si>
  <si>
    <t>ENTREGA DE PÓLIZA</t>
  </si>
  <si>
    <t>TEDF/DRMSG/AD/038/2012</t>
  </si>
  <si>
    <t>CON FUNDAMENTO EN LO DISPUESTO POR LOS ARTÍCULOS 40, FRACCIÓN V Y 74, ÚLTIMO PÁRRAFO DE LOS LINEAMIENTOS EN MATERIA DE ADQUISICIONES, ARRENDAMIENTOS Y PRESTACIÓN DE SERVICIOS DE “EL TRIBUNAL”.</t>
  </si>
  <si>
    <t>SUMINISTRO E INSTALACIÓN DE LAMINADO ANTI-INTRUSIÓN Y ANTIFRAGMENTACIÓN PARA CRISTALES Y SUMINISTRO E INSTALACIÓN DE LAMINADO ANTI-ESPIONAJE EN CRISTALES PARA EL EDIFICIO SEDE DE “EL TRIBUNAL”</t>
  </si>
  <si>
    <t>SHARE Y ASOCIADOS, S.A. DE C.V.</t>
  </si>
  <si>
    <t>ENTREGA DE LA PRESTACIÓN DEL SERVICIO</t>
  </si>
  <si>
    <t>ENTREGA DE LOS BIENES</t>
  </si>
  <si>
    <t>TEDF/DRMSG/AD/039/2012</t>
  </si>
  <si>
    <t>SE CELEBRA POR ADJUDICACIÓN DIRECTA CON FUNDAMENTO EN LO DISPUESTO POR LOS ARTÍCULOS 41, 75 Y 79 DE LOS LINEAMIENTOS EN MATERIA DE ADQUISICIONES, ARRENDAMIENTOS Y PRESTACIÓN DE SERVICIOS DE “EL TRIBUNAL”.</t>
  </si>
  <si>
    <t>UN EQUIPO MARCA FORTINET MODELO FORTIGATE 100D</t>
  </si>
  <si>
    <t>SOFTWARE EXPRESS, S.A. DE C.V.</t>
  </si>
  <si>
    <t>ENTREGA DE LICENCIAS</t>
  </si>
  <si>
    <t>TEDF/DRMSG/AD/040/2012</t>
  </si>
  <si>
    <t>SE CELEBRA POR ADJUDICACIÓN DIRECTA CON FUNDAMENTO EN LO DISPUESTO POR LOS ARTÍCULOS 41, 75 Y 79 DE LOS LINEAMIENTOS EN MATERIA DE ADQUISICIONES, ARRENDAMIENTOS Y PRESTACIÓN DE SERVICIOS DE “EL TRIBUNAL”</t>
  </si>
  <si>
    <t>ACTUALIZACIÓN DE LAS LICENCIAS DEL SOFTWARE DE VIRTUALIZACIÓN VMWARE VSPHERE SERVER Y VMWARE VCENTER SERVER</t>
  </si>
  <si>
    <t>VIRTUAL WARE IT, S.A. DE C.V.</t>
  </si>
  <si>
    <t>TEDF/DRMSG/AD/041/2012</t>
  </si>
  <si>
    <t>SUMINISTRE E INSTALE EL CABLEADO QUE VA DEL INTERRUPTOR GENERAL DE 2000 AMPERES AL INTERRUPTOR PRINCIPAL DE 1200 AMPERES DEL TABLERO DE BAJA TENSIÓN 1-LINE, ASÍ COMO EL SUMINISTRO E INSTALACIÓN DEL CABLE PARA COMPLETAR LA TRAYECTORIA DE LOS CIRCUITOS QUE SE ENCUENTRAN ACTUALMENTE FUERA DE CANALIZACIÓN EN EL PRIMER NIVEL DEL EDIFICIO SEDE</t>
  </si>
  <si>
    <t>JAVIER NOÉ GARCÍA REYES</t>
  </si>
  <si>
    <t>SUMINISTRO E INSTALACIÓN DEL CABLEADO</t>
  </si>
  <si>
    <t>Nota: En los rubros donde se especifican más de un trimestre, corresponden al periodo  de inicio y ejecución de los contratos</t>
  </si>
  <si>
    <t>Fecha de Actualización: ENERO DE 2013</t>
  </si>
  <si>
    <t>Fecha de validación: ENERO DE 2013</t>
  </si>
  <si>
    <t>MONTO DE LAS COTIZACIONES CON IMPUESTOS INCLUIDOS</t>
  </si>
  <si>
    <t xml:space="preserve">NO EXISTE FECHA </t>
  </si>
  <si>
    <t>NO EXISTE CONVENIO</t>
  </si>
  <si>
    <t xml:space="preserve">NO SE REALIZARON ESTUDIOS </t>
  </si>
  <si>
    <t>**INFORMES DE AVANCE SOBRE LAS OBRAS O SERVICIOS CONTRATADOS</t>
  </si>
  <si>
    <t xml:space="preserve">**No se realizan informes sobre las obras y/o servicios que se llevan a cabo en el TEDF, en atención a que no existe norma que obligue a la elaboración de dichos informes.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</si>
</sst>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theme="1"/>
      <name val="Calibri"/>
      <family val="2"/>
    </font>
    <font>
      <sz val="11"/>
      <color indexed="8"/>
      <name val="Calibri"/>
      <family val="2"/>
    </font>
    <font>
      <sz val="10"/>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1"/>
      <color indexed="22"/>
      <name val="Calibri"/>
      <family val="2"/>
    </font>
    <font>
      <b/>
      <sz val="10"/>
      <color indexed="9"/>
      <name val="Arial"/>
      <family val="2"/>
    </font>
    <font>
      <b/>
      <sz val="12"/>
      <color indexed="8"/>
      <name val="Arial"/>
      <family val="2"/>
    </font>
    <font>
      <sz val="11"/>
      <color indexed="8"/>
      <name val="Arial"/>
      <family val="2"/>
    </font>
    <font>
      <b/>
      <sz val="14"/>
      <color indexed="8"/>
      <name val="Arial"/>
      <family val="2"/>
    </font>
    <font>
      <sz val="10"/>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1"/>
      <color theme="0" tint="-0.04997999966144562"/>
      <name val="Calibri"/>
      <family val="2"/>
    </font>
    <font>
      <b/>
      <sz val="10"/>
      <color theme="0"/>
      <name val="Arial"/>
      <family val="2"/>
    </font>
    <font>
      <sz val="10"/>
      <color rgb="FF000000"/>
      <name val="Arial"/>
      <family val="2"/>
    </font>
    <font>
      <b/>
      <sz val="12"/>
      <color theme="1"/>
      <name val="Arial"/>
      <family val="2"/>
    </font>
    <font>
      <sz val="11"/>
      <color theme="1"/>
      <name val="Arial"/>
      <family val="2"/>
    </font>
    <font>
      <b/>
      <sz val="14"/>
      <color theme="1"/>
      <name val="Arial"/>
      <family val="2"/>
    </font>
    <font>
      <sz val="10"/>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style="thin"/>
      <bottom style="thin"/>
    </border>
    <border>
      <left/>
      <right style="thin"/>
      <top/>
      <bottom style="thin"/>
    </border>
    <border>
      <left/>
      <right style="thin"/>
      <top style="thin"/>
      <bottom/>
    </border>
    <border>
      <left/>
      <right/>
      <top style="thin"/>
      <bottom/>
    </border>
    <border>
      <left/>
      <right/>
      <top/>
      <bottom style="thin"/>
    </border>
    <border>
      <left style="thin"/>
      <right/>
      <top style="thin"/>
      <bottom/>
    </border>
    <border>
      <left style="thin"/>
      <right/>
      <top/>
      <bottom style="thin"/>
    </border>
    <border>
      <left/>
      <right style="thin"/>
      <top style="thin"/>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98">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xf>
    <xf numFmtId="0" fontId="46" fillId="0" borderId="0" xfId="0" applyFont="1" applyAlignment="1">
      <alignment wrapText="1"/>
    </xf>
    <xf numFmtId="43" fontId="46" fillId="0" borderId="0" xfId="48" applyFont="1" applyFill="1" applyAlignment="1">
      <alignment wrapText="1"/>
    </xf>
    <xf numFmtId="8" fontId="46" fillId="0" borderId="10" xfId="0" applyNumberFormat="1" applyFont="1" applyFill="1" applyBorder="1" applyAlignment="1">
      <alignment horizontal="right" vertical="center" wrapText="1"/>
    </xf>
    <xf numFmtId="0" fontId="46" fillId="0" borderId="0" xfId="0" applyFont="1" applyAlignment="1">
      <alignment horizontal="right" vertical="center"/>
    </xf>
    <xf numFmtId="0" fontId="46" fillId="0" borderId="0" xfId="0" applyFont="1" applyAlignment="1">
      <alignment horizontal="center" vertical="center" wrapText="1"/>
    </xf>
    <xf numFmtId="0" fontId="46" fillId="0" borderId="10" xfId="0" applyFont="1" applyFill="1" applyBorder="1" applyAlignment="1">
      <alignment horizontal="center" vertical="center" wrapText="1"/>
    </xf>
    <xf numFmtId="0" fontId="46" fillId="0" borderId="0" xfId="0" applyFont="1" applyAlignment="1">
      <alignment horizontal="center" vertical="center"/>
    </xf>
    <xf numFmtId="14" fontId="46" fillId="0" borderId="10" xfId="0" applyNumberFormat="1" applyFont="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0" xfId="0" applyFont="1" applyFill="1" applyAlignment="1">
      <alignment/>
    </xf>
    <xf numFmtId="0" fontId="46" fillId="0" borderId="0" xfId="0" applyFont="1" applyAlignment="1">
      <alignment/>
    </xf>
    <xf numFmtId="0" fontId="46" fillId="0" borderId="0" xfId="0" applyFont="1" applyAlignment="1">
      <alignment vertical="center" wrapText="1"/>
    </xf>
    <xf numFmtId="14" fontId="0" fillId="0" borderId="0" xfId="0" applyNumberFormat="1" applyBorder="1" applyAlignment="1">
      <alignment horizontal="center" vertical="center" wrapText="1"/>
    </xf>
    <xf numFmtId="14" fontId="0" fillId="0" borderId="0" xfId="0" applyNumberFormat="1" applyAlignment="1">
      <alignment horizontal="center"/>
    </xf>
    <xf numFmtId="14" fontId="0" fillId="0" borderId="0" xfId="0" applyNumberFormat="1" applyAlignment="1">
      <alignment horizontal="center" vertical="center"/>
    </xf>
    <xf numFmtId="14" fontId="0" fillId="0" borderId="0" xfId="0" applyNumberFormat="1" applyAlignment="1">
      <alignment horizontal="left"/>
    </xf>
    <xf numFmtId="0" fontId="0" fillId="0" borderId="11" xfId="0" applyBorder="1" applyAlignment="1">
      <alignment horizontal="left"/>
    </xf>
    <xf numFmtId="0" fontId="0" fillId="0" borderId="12" xfId="0" applyBorder="1" applyAlignment="1">
      <alignment/>
    </xf>
    <xf numFmtId="0" fontId="0" fillId="0" borderId="10" xfId="0" applyBorder="1" applyAlignment="1">
      <alignment horizontal="left"/>
    </xf>
    <xf numFmtId="0" fontId="47" fillId="33" borderId="0" xfId="0" applyFont="1" applyFill="1" applyAlignment="1">
      <alignment vertical="center" wrapText="1"/>
    </xf>
    <xf numFmtId="0" fontId="47" fillId="33" borderId="10" xfId="0" applyFont="1" applyFill="1"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xf>
    <xf numFmtId="0" fontId="0" fillId="0" borderId="11" xfId="0" applyBorder="1" applyAlignment="1">
      <alignment horizontal="left" vertical="center" wrapText="1"/>
    </xf>
    <xf numFmtId="0" fontId="0" fillId="0" borderId="13" xfId="0" applyBorder="1" applyAlignment="1">
      <alignment/>
    </xf>
    <xf numFmtId="0" fontId="0" fillId="0" borderId="14" xfId="0" applyBorder="1" applyAlignment="1">
      <alignment/>
    </xf>
    <xf numFmtId="0" fontId="46" fillId="0" borderId="10" xfId="0" applyFont="1" applyBorder="1" applyAlignment="1">
      <alignment horizontal="center" vertical="center" wrapText="1"/>
    </xf>
    <xf numFmtId="0" fontId="48" fillId="33" borderId="0" xfId="0" applyFont="1" applyFill="1" applyAlignment="1">
      <alignment wrapText="1"/>
    </xf>
    <xf numFmtId="14" fontId="0" fillId="0" borderId="11" xfId="0" applyNumberFormat="1" applyBorder="1" applyAlignment="1">
      <alignment horizontal="center" vertical="center" wrapText="1"/>
    </xf>
    <xf numFmtId="0" fontId="0" fillId="0" borderId="11" xfId="0" applyBorder="1" applyAlignment="1">
      <alignment vertical="center" wrapText="1"/>
    </xf>
    <xf numFmtId="14" fontId="0" fillId="0" borderId="12" xfId="0" applyNumberFormat="1" applyBorder="1" applyAlignment="1">
      <alignment horizontal="center"/>
    </xf>
    <xf numFmtId="14" fontId="0" fillId="0" borderId="15" xfId="0" applyNumberFormat="1" applyBorder="1" applyAlignment="1">
      <alignment horizontal="center" vertical="center" wrapText="1"/>
    </xf>
    <xf numFmtId="44" fontId="0" fillId="0" borderId="11" xfId="51" applyFont="1" applyBorder="1" applyAlignment="1">
      <alignment vertical="center" wrapText="1"/>
    </xf>
    <xf numFmtId="44" fontId="0" fillId="0" borderId="12" xfId="51" applyFont="1" applyBorder="1" applyAlignment="1">
      <alignment vertical="center" wrapText="1"/>
    </xf>
    <xf numFmtId="14" fontId="0" fillId="0" borderId="15" xfId="0" applyNumberFormat="1" applyBorder="1" applyAlignment="1">
      <alignment horizontal="center"/>
    </xf>
    <xf numFmtId="44" fontId="0" fillId="0" borderId="15" xfId="51" applyFont="1" applyBorder="1" applyAlignment="1">
      <alignment/>
    </xf>
    <xf numFmtId="0" fontId="46" fillId="0" borderId="0" xfId="0" applyFont="1" applyAlignment="1">
      <alignment horizontal="justify" wrapText="1"/>
    </xf>
    <xf numFmtId="0" fontId="46" fillId="0" borderId="16" xfId="0" applyFont="1" applyFill="1" applyBorder="1" applyAlignment="1">
      <alignment horizontal="center" vertical="center" wrapText="1"/>
    </xf>
    <xf numFmtId="0" fontId="37" fillId="0" borderId="10" xfId="46" applyFill="1" applyBorder="1" applyAlignment="1">
      <alignment horizontal="center" vertical="center" wrapText="1"/>
    </xf>
    <xf numFmtId="14" fontId="0" fillId="0" borderId="17" xfId="0" applyNumberFormat="1" applyBorder="1" applyAlignment="1">
      <alignment horizontal="center"/>
    </xf>
    <xf numFmtId="14" fontId="0" fillId="0" borderId="18" xfId="0" applyNumberFormat="1" applyBorder="1" applyAlignment="1">
      <alignment horizontal="center" vertical="center" wrapText="1"/>
    </xf>
    <xf numFmtId="14" fontId="0" fillId="0" borderId="14" xfId="0" applyNumberFormat="1" applyBorder="1" applyAlignment="1">
      <alignment horizontal="center" vertical="center" wrapText="1"/>
    </xf>
    <xf numFmtId="0" fontId="37" fillId="0" borderId="10" xfId="46" applyBorder="1" applyAlignment="1">
      <alignment horizontal="center" vertical="center"/>
    </xf>
    <xf numFmtId="0" fontId="46" fillId="0" borderId="16"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34" borderId="0" xfId="0" applyFont="1" applyFill="1" applyAlignment="1">
      <alignment wrapText="1"/>
    </xf>
    <xf numFmtId="0" fontId="49" fillId="0" borderId="10" xfId="0" applyFont="1" applyFill="1" applyBorder="1" applyAlignment="1">
      <alignment horizontal="left" vertical="center" wrapText="1"/>
    </xf>
    <xf numFmtId="8" fontId="46" fillId="0" borderId="10" xfId="48" applyNumberFormat="1" applyFont="1" applyFill="1" applyBorder="1" applyAlignment="1">
      <alignment horizontal="right" vertical="center" wrapText="1"/>
    </xf>
    <xf numFmtId="0" fontId="46" fillId="0" borderId="0" xfId="0" applyFont="1" applyFill="1" applyAlignment="1">
      <alignment wrapText="1"/>
    </xf>
    <xf numFmtId="0" fontId="46" fillId="0" borderId="16" xfId="0" applyFont="1" applyFill="1" applyBorder="1" applyAlignment="1">
      <alignment horizontal="center" vertical="center" wrapText="1"/>
    </xf>
    <xf numFmtId="43" fontId="46" fillId="0" borderId="10" xfId="48" applyFont="1" applyFill="1" applyBorder="1" applyAlignment="1">
      <alignment horizontal="right" vertical="center" wrapText="1"/>
    </xf>
    <xf numFmtId="0" fontId="46" fillId="0" borderId="11" xfId="0" applyFont="1" applyFill="1" applyBorder="1" applyAlignment="1">
      <alignment horizontal="left" vertical="center" wrapText="1"/>
    </xf>
    <xf numFmtId="0" fontId="46" fillId="0" borderId="10" xfId="0" applyFont="1" applyFill="1" applyBorder="1" applyAlignment="1">
      <alignment horizontal="justify" vertical="center" wrapText="1"/>
    </xf>
    <xf numFmtId="0" fontId="48" fillId="0" borderId="0" xfId="0" applyFont="1" applyFill="1" applyAlignment="1">
      <alignment wrapText="1"/>
    </xf>
    <xf numFmtId="9" fontId="46" fillId="35" borderId="10" xfId="62" applyFont="1" applyFill="1" applyBorder="1" applyAlignment="1">
      <alignment horizontal="center" vertical="center" wrapText="1"/>
    </xf>
    <xf numFmtId="10" fontId="46" fillId="35" borderId="10" xfId="62" applyNumberFormat="1"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6" xfId="0" applyFont="1" applyFill="1" applyBorder="1" applyAlignment="1">
      <alignment horizontal="center" vertical="center" wrapText="1"/>
    </xf>
    <xf numFmtId="44" fontId="46" fillId="0" borderId="10" xfId="51" applyFont="1" applyFill="1" applyBorder="1" applyAlignment="1">
      <alignment horizontal="right" vertical="center" wrapText="1"/>
    </xf>
    <xf numFmtId="0" fontId="0" fillId="0" borderId="10" xfId="0" applyFill="1" applyBorder="1" applyAlignment="1">
      <alignment horizontal="center" vertical="center"/>
    </xf>
    <xf numFmtId="9" fontId="46" fillId="0" borderId="10" xfId="62"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wrapText="1"/>
    </xf>
    <xf numFmtId="0" fontId="50" fillId="0" borderId="0" xfId="0" applyFont="1" applyAlignment="1">
      <alignment/>
    </xf>
    <xf numFmtId="0" fontId="51" fillId="0" borderId="0" xfId="0" applyFont="1" applyAlignment="1">
      <alignment/>
    </xf>
    <xf numFmtId="0" fontId="52" fillId="0" borderId="0" xfId="0" applyFont="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14" fontId="0" fillId="0" borderId="16" xfId="0" applyNumberFormat="1" applyBorder="1" applyAlignment="1">
      <alignment horizontal="center" vertical="center" wrapText="1"/>
    </xf>
    <xf numFmtId="0" fontId="0" fillId="0" borderId="16" xfId="0" applyBorder="1" applyAlignment="1">
      <alignment horizontal="center" vertical="center" wrapText="1"/>
    </xf>
    <xf numFmtId="14" fontId="37" fillId="0" borderId="19" xfId="46" applyNumberFormat="1" applyBorder="1" applyAlignment="1">
      <alignment horizontal="center" vertical="center" wrapText="1"/>
    </xf>
    <xf numFmtId="14" fontId="37" fillId="0" borderId="0" xfId="46" applyNumberFormat="1" applyBorder="1" applyAlignment="1">
      <alignment horizontal="center" vertical="center" wrapText="1"/>
    </xf>
    <xf numFmtId="14" fontId="37" fillId="0" borderId="20" xfId="46"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8" fontId="0" fillId="0" borderId="15" xfId="0" applyNumberFormat="1"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14" fontId="0" fillId="0" borderId="11"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15" xfId="0" applyNumberFormat="1" applyBorder="1" applyAlignment="1">
      <alignment horizontal="center" vertical="center" wrapText="1"/>
    </xf>
    <xf numFmtId="0" fontId="37" fillId="0" borderId="10" xfId="46"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14" fontId="0" fillId="0" borderId="14" xfId="0" applyNumberFormat="1" applyBorder="1" applyAlignment="1">
      <alignment horizontal="center" vertical="center" wrapText="1"/>
    </xf>
    <xf numFmtId="14" fontId="0" fillId="0" borderId="18" xfId="0" applyNumberFormat="1" applyBorder="1" applyAlignment="1">
      <alignment horizontal="center" vertical="center" wrapText="1"/>
    </xf>
    <xf numFmtId="44" fontId="0" fillId="0" borderId="12" xfId="51" applyFont="1" applyBorder="1" applyAlignment="1">
      <alignment horizontal="center"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53" fillId="0" borderId="10" xfId="0" applyFont="1" applyBorder="1" applyAlignment="1">
      <alignment horizontal="center" vertical="center" wrapText="1"/>
    </xf>
    <xf numFmtId="14" fontId="37" fillId="0" borderId="10" xfId="46" applyNumberFormat="1" applyBorder="1" applyAlignment="1">
      <alignment horizontal="center" vertical="center" wrapText="1"/>
    </xf>
    <xf numFmtId="14" fontId="37" fillId="0" borderId="11" xfId="46" applyNumberFormat="1" applyBorder="1" applyAlignment="1">
      <alignment horizontal="center" vertical="center" wrapText="1"/>
    </xf>
    <xf numFmtId="0" fontId="0" fillId="0" borderId="10" xfId="0" applyBorder="1" applyAlignment="1">
      <alignment horizontal="left"/>
    </xf>
    <xf numFmtId="0" fontId="0" fillId="0" borderId="16" xfId="0"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horizontal="left"/>
    </xf>
    <xf numFmtId="0" fontId="0" fillId="0" borderId="15" xfId="0" applyBorder="1" applyAlignment="1">
      <alignment horizontal="left"/>
    </xf>
    <xf numFmtId="0" fontId="37" fillId="0" borderId="11" xfId="46" applyBorder="1" applyAlignment="1">
      <alignment horizontal="center" vertical="center" wrapText="1"/>
    </xf>
    <xf numFmtId="0" fontId="37" fillId="0" borderId="12" xfId="46" applyBorder="1" applyAlignment="1">
      <alignment horizontal="center" vertical="center" wrapText="1"/>
    </xf>
    <xf numFmtId="0" fontId="37" fillId="0" borderId="15" xfId="46" applyBorder="1" applyAlignment="1">
      <alignment horizontal="center" vertical="center" wrapText="1"/>
    </xf>
    <xf numFmtId="0" fontId="0" fillId="0" borderId="10" xfId="0" applyBorder="1" applyAlignment="1">
      <alignment vertical="center" wrapText="1"/>
    </xf>
    <xf numFmtId="0" fontId="0" fillId="0" borderId="22" xfId="0" applyBorder="1" applyAlignment="1">
      <alignment horizontal="left"/>
    </xf>
    <xf numFmtId="0" fontId="47" fillId="33" borderId="10" xfId="0" applyFont="1" applyFill="1" applyBorder="1" applyAlignment="1">
      <alignment horizontal="center" vertical="center" wrapText="1"/>
    </xf>
    <xf numFmtId="0" fontId="0" fillId="0" borderId="0" xfId="0" applyAlignment="1">
      <alignment horizontal="left"/>
    </xf>
    <xf numFmtId="0" fontId="47" fillId="33" borderId="21" xfId="0" applyFont="1" applyFill="1" applyBorder="1" applyAlignment="1">
      <alignment horizontal="center" vertical="center" wrapText="1"/>
    </xf>
    <xf numFmtId="0" fontId="47" fillId="33" borderId="19" xfId="0" applyFont="1" applyFill="1" applyBorder="1" applyAlignment="1">
      <alignment horizontal="center" vertical="center" wrapText="1"/>
    </xf>
    <xf numFmtId="0" fontId="47" fillId="33" borderId="18"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5" xfId="0" applyFont="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14" fontId="0" fillId="0" borderId="12" xfId="0" applyNumberFormat="1" applyBorder="1" applyAlignment="1">
      <alignment horizontal="center"/>
    </xf>
    <xf numFmtId="0" fontId="0" fillId="0" borderId="12" xfId="0" applyBorder="1" applyAlignment="1">
      <alignment horizontal="center"/>
    </xf>
    <xf numFmtId="14" fontId="0" fillId="0" borderId="11" xfId="0" applyNumberFormat="1" applyBorder="1" applyAlignment="1">
      <alignment horizontal="center"/>
    </xf>
    <xf numFmtId="14" fontId="0" fillId="0" borderId="14" xfId="0" applyNumberFormat="1" applyBorder="1" applyAlignment="1">
      <alignment horizontal="center"/>
    </xf>
    <xf numFmtId="0" fontId="0" fillId="0" borderId="14" xfId="0" applyBorder="1" applyAlignment="1">
      <alignment horizontal="center"/>
    </xf>
    <xf numFmtId="0" fontId="0" fillId="0" borderId="11" xfId="0" applyBorder="1" applyAlignment="1">
      <alignment horizontal="left" vertical="justify" wrapText="1"/>
    </xf>
    <xf numFmtId="0" fontId="0" fillId="0" borderId="12" xfId="0" applyBorder="1" applyAlignment="1">
      <alignment horizontal="left" vertical="justify" wrapText="1"/>
    </xf>
    <xf numFmtId="0" fontId="0" fillId="0" borderId="12" xfId="0" applyBorder="1" applyAlignment="1">
      <alignment horizontal="justify" wrapText="1"/>
    </xf>
    <xf numFmtId="0" fontId="0" fillId="0" borderId="15" xfId="0" applyBorder="1" applyAlignment="1">
      <alignment horizontal="justify" wrapText="1"/>
    </xf>
    <xf numFmtId="14" fontId="0" fillId="0" borderId="18" xfId="0" applyNumberFormat="1" applyBorder="1" applyAlignment="1">
      <alignment horizontal="center"/>
    </xf>
    <xf numFmtId="44" fontId="0" fillId="0" borderId="12" xfId="51" applyFont="1" applyBorder="1" applyAlignment="1">
      <alignment horizontal="center"/>
    </xf>
    <xf numFmtId="44" fontId="0" fillId="0" borderId="11" xfId="51" applyFont="1" applyBorder="1" applyAlignment="1">
      <alignment horizontal="center"/>
    </xf>
    <xf numFmtId="0" fontId="45" fillId="0" borderId="0" xfId="0" applyFont="1" applyAlignment="1">
      <alignment horizontal="center"/>
    </xf>
    <xf numFmtId="0" fontId="53" fillId="0" borderId="11" xfId="0" applyFont="1" applyBorder="1" applyAlignment="1">
      <alignment horizontal="justify" wrapText="1"/>
    </xf>
    <xf numFmtId="0" fontId="53" fillId="0" borderId="15" xfId="0" applyFont="1" applyBorder="1" applyAlignment="1">
      <alignment horizontal="justify" wrapText="1"/>
    </xf>
    <xf numFmtId="14" fontId="0" fillId="0" borderId="24" xfId="0" applyNumberFormat="1" applyBorder="1" applyAlignment="1">
      <alignment horizontal="center" vertical="center" wrapText="1"/>
    </xf>
    <xf numFmtId="0" fontId="51" fillId="0" borderId="0" xfId="0" applyFont="1" applyAlignment="1">
      <alignment horizontal="center"/>
    </xf>
    <xf numFmtId="14" fontId="47" fillId="33" borderId="11" xfId="0" applyNumberFormat="1" applyFont="1" applyFill="1" applyBorder="1" applyAlignment="1">
      <alignment horizontal="center" vertical="center" wrapText="1"/>
    </xf>
    <xf numFmtId="14" fontId="47" fillId="33" borderId="12" xfId="0" applyNumberFormat="1" applyFont="1" applyFill="1" applyBorder="1" applyAlignment="1">
      <alignment horizontal="center" vertical="center" wrapText="1"/>
    </xf>
    <xf numFmtId="44" fontId="0" fillId="0" borderId="11" xfId="51" applyFont="1" applyBorder="1" applyAlignment="1">
      <alignment horizontal="center" vertical="center" wrapText="1"/>
    </xf>
    <xf numFmtId="44" fontId="0" fillId="0" borderId="15" xfId="51" applyFont="1" applyBorder="1" applyAlignment="1">
      <alignment horizontal="center"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0" fillId="35" borderId="10" xfId="0" applyFont="1" applyFill="1" applyBorder="1" applyAlignment="1">
      <alignment horizontal="center"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Font="1" applyBorder="1" applyAlignment="1">
      <alignment vertical="center" wrapText="1"/>
    </xf>
    <xf numFmtId="0" fontId="46" fillId="0" borderId="16"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1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3" xfId="0" applyFont="1" applyBorder="1" applyAlignment="1">
      <alignment horizontal="center" vertical="center" wrapText="1"/>
    </xf>
    <xf numFmtId="0" fontId="48" fillId="33" borderId="10" xfId="0" applyFont="1" applyFill="1" applyBorder="1" applyAlignment="1">
      <alignment horizontal="center" vertical="center" wrapText="1"/>
    </xf>
    <xf numFmtId="43" fontId="48" fillId="33" borderId="10" xfId="48"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50" fillId="0" borderId="0" xfId="0" applyFont="1" applyAlignment="1">
      <alignment horizontal="center" wrapText="1"/>
    </xf>
    <xf numFmtId="0" fontId="50" fillId="0" borderId="0" xfId="0" applyFont="1" applyAlignment="1">
      <alignment horizontal="left"/>
    </xf>
    <xf numFmtId="0" fontId="54" fillId="0" borderId="10" xfId="0" applyFon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2 2" xfId="56"/>
    <cellStyle name="Normal 3" xfId="57"/>
    <cellStyle name="Normal 3 2" xfId="58"/>
    <cellStyle name="Normal 4" xfId="59"/>
    <cellStyle name="Normal 5"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466725</xdr:colOff>
      <xdr:row>5</xdr:row>
      <xdr:rowOff>104775</xdr:rowOff>
    </xdr:to>
    <xdr:pic>
      <xdr:nvPicPr>
        <xdr:cNvPr id="1" name="2 Imagen"/>
        <xdr:cNvPicPr preferRelativeResize="1">
          <a:picLocks noChangeAspect="1"/>
        </xdr:cNvPicPr>
      </xdr:nvPicPr>
      <xdr:blipFill>
        <a:blip r:embed="rId1"/>
        <a:stretch>
          <a:fillRect/>
        </a:stretch>
      </xdr:blipFill>
      <xdr:spPr>
        <a:xfrm>
          <a:off x="1524000" y="0"/>
          <a:ext cx="322897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28575</xdr:rowOff>
    </xdr:from>
    <xdr:to>
      <xdr:col>1</xdr:col>
      <xdr:colOff>552450</xdr:colOff>
      <xdr:row>5</xdr:row>
      <xdr:rowOff>133350</xdr:rowOff>
    </xdr:to>
    <xdr:pic>
      <xdr:nvPicPr>
        <xdr:cNvPr id="1" name="2 Imagen"/>
        <xdr:cNvPicPr preferRelativeResize="1">
          <a:picLocks noChangeAspect="1"/>
        </xdr:cNvPicPr>
      </xdr:nvPicPr>
      <xdr:blipFill>
        <a:blip r:embed="rId1"/>
        <a:stretch>
          <a:fillRect/>
        </a:stretch>
      </xdr:blipFill>
      <xdr:spPr>
        <a:xfrm>
          <a:off x="57150" y="409575"/>
          <a:ext cx="16668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mis.tedf.org.mx/Users/eva.garcia/Documents/eva/2012/TRANSPARENCIA/seg-trim-2012/DOF%2028-02-2012.pdf" TargetMode="External" /><Relationship Id="rId2" Type="http://schemas.openxmlformats.org/officeDocument/2006/relationships/hyperlink" Target="http://themis.tedf.org.mx/Users/eva.garcia/Documents/eva/2012/TRANSPARENCIA/seg-trim-2012/DOF%2028-02-2012.pdf" TargetMode="External" /><Relationship Id="rId3" Type="http://schemas.openxmlformats.org/officeDocument/2006/relationships/hyperlink" Target="http://themis.tedf.org.mx/Users/eva.garcia/Documents/eva/2012/TRANSPARENCIA/seg-trim-2012/DOF%2028-02-2012.pdf" TargetMode="External" /><Relationship Id="rId4" Type="http://schemas.openxmlformats.org/officeDocument/2006/relationships/hyperlink" Target="http://themis.tedf.org.mx/Users/eva.garcia/Documents/eva/2012/TRANSPARENCIA/seg-trim-2012/DOF%2028-02-2012.pdf" TargetMode="External" /><Relationship Id="rId5" Type="http://schemas.openxmlformats.org/officeDocument/2006/relationships/hyperlink" Target="http://themis.tedf.org.mx/Users/eva.garcia/Documents/eva/2012/TRANSPARENCIA/seg-trim-2012/acuses%20TEDF-IR-001-2012.pdf" TargetMode="External" /><Relationship Id="rId6" Type="http://schemas.openxmlformats.org/officeDocument/2006/relationships/hyperlink" Target="http://themis.tedf.org.mx/Users/eva.garcia/Documents/eva/2012/TRANSPARENCIA/seg-trim-2012/Acuses%20IR-002-2012.pdf" TargetMode="External" /><Relationship Id="rId7" Type="http://schemas.openxmlformats.org/officeDocument/2006/relationships/hyperlink" Target="http://themis.tedf.org.mx/Users/eva.garcia/Documents/eva/2012/TRANSPARENCIA/seg-trim-2012/Acuses%20IR-003.pdf" TargetMode="External" /><Relationship Id="rId8" Type="http://schemas.openxmlformats.org/officeDocument/2006/relationships/hyperlink" Target="http://themis.tedf.org.mx/Users/eva.garcia/Documents/eva/2012/TRANSPARENCIA/seg-trim-2012/TEDF-LPN-001-2012/6.-%20Fallo.pdf" TargetMode="External" /><Relationship Id="rId9" Type="http://schemas.openxmlformats.org/officeDocument/2006/relationships/hyperlink" Target="http://themis.tedf.org.mx/Users/eva.garcia/Documents/eva/2012/TRANSPARENCIA/seg-trim-2012/TEDF-LPN-002-2012/6.-%20Fallo.pdf" TargetMode="External" /><Relationship Id="rId10" Type="http://schemas.openxmlformats.org/officeDocument/2006/relationships/hyperlink" Target="http://themis.tedf.org.mx/Users/eva.garcia/Documents/eva/2012/TRANSPARENCIA/seg-trim-2012/TEDF-LPN-003-2012/6.-%20Fallo.pdf" TargetMode="External" /><Relationship Id="rId11" Type="http://schemas.openxmlformats.org/officeDocument/2006/relationships/hyperlink" Target="http://themis.tedf.org.mx/Users/eva.garcia/Documents/eva/2012/TRANSPARENCIA/seg-trim-2012/TEDF-IR-002-2012.pdf" TargetMode="External" /><Relationship Id="rId12" Type="http://schemas.openxmlformats.org/officeDocument/2006/relationships/hyperlink" Target="http://themis.tedf.org.mx/Users/eva.garcia/Documents/eva/2012/TRANSPARENCIA/seg-trim-2012/Contratos%202012/LPN/005%20LPN%202012%20%20papeler&#237;a%20Gpo.%20Marva.doc" TargetMode="External" /><Relationship Id="rId13" Type="http://schemas.openxmlformats.org/officeDocument/2006/relationships/hyperlink" Target="http://themis.tedf.org.mx/Users/eva.garcia/Documents/eva/2012/TRANSPARENCIA/seg-trim-2012/Contratos%202012/LPN/007%20LPN%202012%20Anzures.doc" TargetMode="External" /><Relationship Id="rId14" Type="http://schemas.openxmlformats.org/officeDocument/2006/relationships/hyperlink" Target="http://themis.tedf.org.mx/Users/eva.garcia/Documents/eva/2012/TRANSPARENCIA/seg-trim-2012/Contratos%202012/LPN/006%20LPN%202012%20Sanipab.doc" TargetMode="External" /><Relationship Id="rId15" Type="http://schemas.openxmlformats.org/officeDocument/2006/relationships/hyperlink" Target="http://themis.tedf.org.mx/Users/eva.garcia/Documents/eva/2012/TRANSPARENCIA/seg-trim-2012/Contratos%202012/LPN/008%20LPN%202012%20%20papeler&#237;a%20Gpo.%20Papelero%20Gutierrez.doc" TargetMode="External" /><Relationship Id="rId16" Type="http://schemas.openxmlformats.org/officeDocument/2006/relationships/hyperlink" Target="http://themis.tedf.org.mx/Users/eva.garcia/Documents/eva/2012/TRANSPARENCIA/seg-trim-2012/Contratos%202012/LPN/009%20LPN%202012%20%20equipo%20de%20computo%20Alef.doc" TargetMode="External" /><Relationship Id="rId17" Type="http://schemas.openxmlformats.org/officeDocument/2006/relationships/hyperlink" Target="http://themis.tedf.org.mx/Users/eva.garcia/Documents/eva/2012/TRANSPARENCIA/seg-trim-2012/Contratos%202012/LPN/010%20LPN%202012%20%20Ofimobili%20del%20Centro.doc" TargetMode="External" /><Relationship Id="rId18" Type="http://schemas.openxmlformats.org/officeDocument/2006/relationships/hyperlink" Target="http://themis.tedf.org.mx/Users/eva.garcia/Documents/eva/2012/TRANSPARENCIA/seg-trim-2012/Contratos%202012/LPN/012%20LPN%202012%20Pontevedra.doc" TargetMode="External" /><Relationship Id="rId19" Type="http://schemas.openxmlformats.org/officeDocument/2006/relationships/hyperlink" Target="http://themis.tedf.org.mx/Users/eva.garcia/Documents/eva/2012/TRANSPARENCIA/seg-trim-2012/Contratos%202012/LPN/013%20LPN%202012%20Armai.doc" TargetMode="External" /><Relationship Id="rId20" Type="http://schemas.openxmlformats.org/officeDocument/2006/relationships/hyperlink" Target="http://themis.tedf.org.mx/Users/eva.garcia/Documents/eva/2012/TRANSPARENCIA/seg-trim-2012/Contratos%202012/LPN/014%20LPN%202012%20%20Internacional%20Lochesters.doc" TargetMode="External" /><Relationship Id="rId21" Type="http://schemas.openxmlformats.org/officeDocument/2006/relationships/hyperlink" Target="http://themis.tedf.org.mx/Users/eva.garcia/Documents/eva/2012/TRANSPARENCIA/seg-trim-2012/Contratos%202012/IR/IR%20001%2012%20mantenimiento%20de%20veh&#237;culos.doc" TargetMode="External" /><Relationship Id="rId22" Type="http://schemas.openxmlformats.org/officeDocument/2006/relationships/hyperlink" Target="http://themis.tedf.org.mx/Users/eva.garcia/Documents/eva/2012/TRANSPARENCIA/seg-trim-2012/Contratos%202012/LPN/011%20LPN%202012%20Displan.doc" TargetMode="Externa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ransparencia.tecdmx.org.mx/sites/default/files/archivos/art121/30/adjudicaciones/2012/AD_002_12_softw_antivirus.doc" TargetMode="External" /><Relationship Id="rId2" Type="http://schemas.openxmlformats.org/officeDocument/2006/relationships/hyperlink" Target="http://transparencia.tecdmx.org.mx/sites/default/files/archivos/art121/30/adjudicaciones/2012/AD_003_12_fotocopiado.doc" TargetMode="External" /><Relationship Id="rId3" Type="http://schemas.openxmlformats.org/officeDocument/2006/relationships/hyperlink" Target="http://transparencia.tecdmx.org.mx/sites/default/files/archivos/art121/30/adjudicaciones/2012/AD_004_12_conmu.doc" TargetMode="External" /><Relationship Id="rId4" Type="http://schemas.openxmlformats.org/officeDocument/2006/relationships/hyperlink" Target="http://transparencia.tecdmx.org.mx/sites/default/files/archivos/art121/30/adjudicaciones/2012/AD_005_12_winpaq.doc" TargetMode="External" /><Relationship Id="rId5" Type="http://schemas.openxmlformats.org/officeDocument/2006/relationships/hyperlink" Target="http://transparencia.tecdmx.org.mx/sites/default/files/archivos/art121/30/adjudicaciones/2012/AD_006_12_elevadores.doc" TargetMode="External" /><Relationship Id="rId6" Type="http://schemas.openxmlformats.org/officeDocument/2006/relationships/hyperlink" Target="http://transparencia.tecdmx.org.mx/sites/default/files/archivos/art121/30/adjudicaciones/2012/AD_007_12%20segur_vig.doc" TargetMode="External" /><Relationship Id="rId7" Type="http://schemas.openxmlformats.org/officeDocument/2006/relationships/hyperlink" Target="http://transparencia.tecdmx.org.mx/sites/default/files/archivos/art121/30/adjudicaciones/2012/AD_008_12_perio_revis.doc" TargetMode="External" /><Relationship Id="rId8" Type="http://schemas.openxmlformats.org/officeDocument/2006/relationships/hyperlink" Target="http://transparencia.tecdmx.org.mx/sites/default/files/archivos/art121/30/adjudicaciones/2012/AD_009_12_transmi_vivo.doc" TargetMode="External" /><Relationship Id="rId9" Type="http://schemas.openxmlformats.org/officeDocument/2006/relationships/hyperlink" Target="http://transparencia.tecdmx.org.mx/sites/default/files/archivos/art121/30/adjudicaciones/2012/AD_010_12_seg_red_datos.doc" TargetMode="External" /><Relationship Id="rId10" Type="http://schemas.openxmlformats.org/officeDocument/2006/relationships/hyperlink" Target="http://transparencia.tecdmx.org.mx/sites/default/files/archivos/art121/30/adjudicaciones/2012/AD_011_12_centro_computo.doc" TargetMode="External" /><Relationship Id="rId11" Type="http://schemas.openxmlformats.org/officeDocument/2006/relationships/hyperlink" Target="http://transparencia.tecdmx.org.mx/sites/default/files/archivos/art121/30/adjudicaciones/2012/AD_012_12_internet_movil.doc" TargetMode="External" /><Relationship Id="rId12" Type="http://schemas.openxmlformats.org/officeDocument/2006/relationships/hyperlink" Target="http://transparencia.tecdmx.org.mx/sites/default/files/archivos/art121/30/adjudicaciones/2012/AD_013_12_vales_gasolina.doc" TargetMode="External" /><Relationship Id="rId13" Type="http://schemas.openxmlformats.org/officeDocument/2006/relationships/hyperlink" Target="http://transparencia.tecdmx.org.mx/sites/default/files/archivos/art121/30/adjudicaciones/2012/AD_015_12_auditoria_externa.doc" TargetMode="External" /><Relationship Id="rId14" Type="http://schemas.openxmlformats.org/officeDocument/2006/relationships/hyperlink" Target="http://transparencia.tecdmx.org.mx/sites/default/files/archivos/art121/30/adjudicaciones/2012/AD_016_12_transcrip_sesiones_pleno.doc" TargetMode="External" /><Relationship Id="rId15" Type="http://schemas.openxmlformats.org/officeDocument/2006/relationships/hyperlink" Target="http://transparencia.tecdmx.org.mx/sites/default/files/archivos/art121/30/adjudicaciones/2012/AD_017_12_propuestas_lege_ferenda.doc" TargetMode="External" /><Relationship Id="rId16" Type="http://schemas.openxmlformats.org/officeDocument/2006/relationships/hyperlink" Target="http://transparencia.tecdmx.org.mx/sites/default/files/archivos/art121/30/adjudicaciones/2012/AD_018_12_impr_libro.doc" TargetMode="External" /><Relationship Id="rId17" Type="http://schemas.openxmlformats.org/officeDocument/2006/relationships/hyperlink" Target="http://transparencia.tecdmx.org.mx/sites/default/files/archivos/art121/30/adjudicaciones/2012/AD_019_12_sistema_altair_biblio.doc" TargetMode="External" /><Relationship Id="rId18" Type="http://schemas.openxmlformats.org/officeDocument/2006/relationships/hyperlink" Target="http://transparencia.tecdmx.org.mx/sites/default/files/archivos/art121/30/adjudicaciones/2012/AD_020_12_spots_podcast.doc" TargetMode="External" /><Relationship Id="rId19" Type="http://schemas.openxmlformats.org/officeDocument/2006/relationships/hyperlink" Target="http://transparencia.tecdmx.org.mx/sites/default/files/archivos/art121/30/adjudicaciones/2012/AD_021_12_mantto_equipo_computo.doc" TargetMode="External" /><Relationship Id="rId20" Type="http://schemas.openxmlformats.org/officeDocument/2006/relationships/hyperlink" Target="http://transparencia.tecdmx.org.mx/sites/default/files/archivos/art121/30/adjudicaciones/2012/AD_022_12_asesoria_medios.doc" TargetMode="External" /><Relationship Id="rId21" Type="http://schemas.openxmlformats.org/officeDocument/2006/relationships/hyperlink" Target="http://transparencia.tecdmx.org.mx/sites/default/files/archivos/art121/30/adjudicaciones/2012/AD_023_12_analisis_riesgos.doc" TargetMode="External" /><Relationship Id="rId22" Type="http://schemas.openxmlformats.org/officeDocument/2006/relationships/hyperlink" Target="http://transparencia.tecdmx.org.mx/sites/default/files/archivos/art121/30/adjudicaciones/2012/AD_024_12_aire_acondicionado.doc" TargetMode="External" /><Relationship Id="rId23" Type="http://schemas.openxmlformats.org/officeDocument/2006/relationships/hyperlink" Target="http://transparencia.tecdmx.org.mx/sites/default/files/archivos/art121/30/adjudicaciones/2012/AD_025_12%20_utiles_equipos_menores.doc" TargetMode="External" /><Relationship Id="rId24" Type="http://schemas.openxmlformats.org/officeDocument/2006/relationships/hyperlink" Target="http://transparencia.tecdmx.org.mx/sites/default/files/archivos/art121/30/adjudicaciones/2012/AD_029_12_estanteria.doc" TargetMode="External" /><Relationship Id="rId25" Type="http://schemas.openxmlformats.org/officeDocument/2006/relationships/hyperlink" Target="http://transparencia.tecdmx.org.mx/sites/default/files/archivos/art121/30/adjudicaciones/2012/AD_001_12_seguimiento_tematizado.doc" TargetMode="External" /><Relationship Id="rId26" Type="http://schemas.openxmlformats.org/officeDocument/2006/relationships/hyperlink" Target="http://transparencia.tecdmx.org.mx/sites/default/files/archivos/art121/30/adjudicaciones/2012/AD_030_12_puertas_vidrio.doc" TargetMode="External" /><Relationship Id="rId27" Type="http://schemas.openxmlformats.org/officeDocument/2006/relationships/hyperlink" Target="http://transparencia.tecdmx.org.mx/sites/default/files/archivos/art121/30/adjudicaciones/2012/AD_031_12_alarm_sismica.doc" TargetMode="External" /><Relationship Id="rId28" Type="http://schemas.openxmlformats.org/officeDocument/2006/relationships/hyperlink" Target="http://transparencia.tecdmx.org.mx/sites/default/files/archivos/art121/30/adjudicaciones/2012/AD_033_12_transcrip_sesiones_pleno.doc" TargetMode="External" /><Relationship Id="rId29" Type="http://schemas.openxmlformats.org/officeDocument/2006/relationships/hyperlink" Target="http://transparencia.tecdmx.org.mx/sites/default/files/archivos/art121/30/adjudicaciones/2012/AD_034_12_transcrip_sesiones_pleno.doc" TargetMode="External" /><Relationship Id="rId30" Type="http://schemas.openxmlformats.org/officeDocument/2006/relationships/hyperlink" Target="http://transparencia.tecdmx.org.mx/sites/default/files/archivos/art121/30/adjudicaciones/2012/AD_035_12_transcrip_sesiones_pleno.doc" TargetMode="External" /><Relationship Id="rId31" Type="http://schemas.openxmlformats.org/officeDocument/2006/relationships/hyperlink" Target="http://transparencia.tecdmx.org.mx/sites/default/files/archivos/art121/30/adjudicaciones/2012/AD_032_12_aire_acond_adq.doc" TargetMode="External" /><Relationship Id="rId32" Type="http://schemas.openxmlformats.org/officeDocument/2006/relationships/hyperlink" Target="http://transparencia.tecdmx.org.mx/sites/default/files/archivos/art121/30/adjudicaciones/2012/AD_026_12_impr_libro.doc" TargetMode="External" /><Relationship Id="rId33" Type="http://schemas.openxmlformats.org/officeDocument/2006/relationships/hyperlink" Target="http://transparencia.tecdmx.org.mx/sites/default/files/archivos/art121/30/adjudicaciones/2012/AD_036_12_impresoras.doc" TargetMode="External" /><Relationship Id="rId34" Type="http://schemas.openxmlformats.org/officeDocument/2006/relationships/hyperlink" Target="http://transparencia.tecdmx.org.mx/sites/default/files/archivos/art121/30/adjudicaciones/2012/AD_037_12_mant_red_Lan.doc" TargetMode="External" /><Relationship Id="rId35" Type="http://schemas.openxmlformats.org/officeDocument/2006/relationships/hyperlink" Target="http://transparencia.tecdmx.org.mx/sites/default/files/archivos/art121/30/adjudicaciones/2012/AD_038_2012_anti_intrusion.doc" TargetMode="External" /><Relationship Id="rId36" Type="http://schemas.openxmlformats.org/officeDocument/2006/relationships/hyperlink" Target="http://transparencia.tecdmx.org.mx/sites/default/files/archivos/art121/30/adjudicaciones/2012/AD_039_2012_FORTINET.doc" TargetMode="External" /><Relationship Id="rId37" Type="http://schemas.openxmlformats.org/officeDocument/2006/relationships/hyperlink" Target="http://transparencia.tecdmx.org.mx/sites/default/files/archivos/art121/30/adjudicaciones/2012/AD_040_Actualizacion_Software.doc" TargetMode="External" /><Relationship Id="rId38" Type="http://schemas.openxmlformats.org/officeDocument/2006/relationships/hyperlink" Target="http://transparencia.tecdmx.org.mx/sites/default/files/archivos/art121/30/adjudicaciones/2012/AD_041_12_Noe_Garcia.doc" TargetMode="External" /><Relationship Id="rId39" Type="http://schemas.openxmlformats.org/officeDocument/2006/relationships/drawing" Target="../drawings/drawing2.xml" /><Relationship Id="rId4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I94"/>
  <sheetViews>
    <sheetView zoomScale="85" zoomScaleNormal="85" zoomScalePageLayoutView="0" workbookViewId="0" topLeftCell="A1">
      <pane xSplit="6" ySplit="10" topLeftCell="S50" activePane="bottomRight" state="frozen"/>
      <selection pane="topLeft" activeCell="A1" sqref="A1"/>
      <selection pane="topRight" activeCell="E1" sqref="E1"/>
      <selection pane="bottomLeft" activeCell="A11" sqref="A11"/>
      <selection pane="bottomRight" activeCell="S27" sqref="S27"/>
    </sheetView>
  </sheetViews>
  <sheetFormatPr defaultColWidth="11.421875" defaultRowHeight="15"/>
  <cols>
    <col min="3" max="3" width="21.140625" style="0" customWidth="1"/>
    <col min="4" max="4" width="20.28125" style="0" customWidth="1"/>
    <col min="5" max="5" width="20.57421875" style="23" customWidth="1"/>
    <col min="6" max="6" width="55.421875" style="0" customWidth="1"/>
    <col min="7" max="7" width="54.00390625" style="0" customWidth="1"/>
    <col min="8" max="8" width="19.28125" style="3" customWidth="1"/>
    <col min="9" max="11" width="12.8515625" style="0" customWidth="1"/>
    <col min="12" max="12" width="21.140625" style="0" customWidth="1"/>
    <col min="13" max="15" width="17.7109375" style="0" customWidth="1"/>
    <col min="16" max="16" width="38.7109375" style="0" customWidth="1"/>
    <col min="17" max="17" width="15.140625" style="0" customWidth="1"/>
    <col min="18" max="18" width="18.00390625" style="0" customWidth="1"/>
    <col min="19" max="19" width="25.140625" style="0" customWidth="1"/>
    <col min="20" max="21" width="14.57421875" style="0" customWidth="1"/>
    <col min="22" max="22" width="74.140625" style="0" customWidth="1"/>
    <col min="23" max="23" width="14.421875" style="0" customWidth="1"/>
    <col min="24" max="24" width="14.7109375" style="0" customWidth="1"/>
    <col min="25" max="25" width="22.140625" style="0" customWidth="1"/>
    <col min="26" max="26" width="19.7109375" style="0" customWidth="1"/>
    <col min="27" max="27" width="3.8515625" style="0" customWidth="1"/>
    <col min="28" max="29" width="24.7109375" style="0" customWidth="1"/>
    <col min="30" max="30" width="26.7109375" style="0" customWidth="1"/>
    <col min="31" max="31" width="2.140625" style="0" customWidth="1"/>
    <col min="32" max="33" width="22.7109375" style="0" customWidth="1"/>
    <col min="34" max="34" width="23.57421875" style="0" customWidth="1"/>
  </cols>
  <sheetData>
    <row r="1" ht="15"/>
    <row r="2" ht="15"/>
    <row r="3" spans="3:34" ht="15">
      <c r="C3" s="164" t="s">
        <v>282</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row>
    <row r="4" spans="3:34" ht="15">
      <c r="C4" s="164" t="s">
        <v>284</v>
      </c>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row>
    <row r="5" ht="15"/>
    <row r="6" spans="3:34" ht="15">
      <c r="C6" s="1"/>
      <c r="D6" s="1"/>
      <c r="E6" s="22"/>
      <c r="F6" s="1"/>
      <c r="G6" s="1"/>
      <c r="I6" s="1"/>
      <c r="J6" s="1"/>
      <c r="M6" s="1"/>
      <c r="N6" s="1"/>
      <c r="O6" s="1"/>
      <c r="P6" s="1"/>
      <c r="Q6" s="1"/>
      <c r="R6" s="1"/>
      <c r="S6" s="1"/>
      <c r="T6" s="1"/>
      <c r="U6" s="1"/>
      <c r="V6" s="1"/>
      <c r="W6" s="1"/>
      <c r="X6" s="1"/>
      <c r="Y6" s="1"/>
      <c r="Z6" s="1"/>
      <c r="AB6" s="1"/>
      <c r="AC6" s="1"/>
      <c r="AD6" s="1"/>
      <c r="AE6" s="1"/>
      <c r="AF6" s="1"/>
      <c r="AG6" s="1"/>
      <c r="AH6" s="1"/>
    </row>
    <row r="7" spans="3:35" ht="15">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row>
    <row r="8" spans="28:34" ht="15">
      <c r="AB8" s="160" t="s">
        <v>37</v>
      </c>
      <c r="AC8" s="160"/>
      <c r="AD8" s="160"/>
      <c r="AE8" s="160"/>
      <c r="AF8" s="160"/>
      <c r="AG8" s="160"/>
      <c r="AH8" s="160"/>
    </row>
    <row r="9" spans="1:34" s="28" customFormat="1" ht="30" customHeight="1">
      <c r="A9" s="135" t="s">
        <v>287</v>
      </c>
      <c r="B9" s="135" t="s">
        <v>288</v>
      </c>
      <c r="C9" s="135" t="s">
        <v>0</v>
      </c>
      <c r="D9" s="135" t="s">
        <v>28</v>
      </c>
      <c r="E9" s="165" t="s">
        <v>1</v>
      </c>
      <c r="F9" s="135" t="s">
        <v>2</v>
      </c>
      <c r="G9" s="135" t="s">
        <v>35</v>
      </c>
      <c r="H9" s="146" t="s">
        <v>231</v>
      </c>
      <c r="I9" s="137" t="s">
        <v>6</v>
      </c>
      <c r="J9" s="138"/>
      <c r="K9" s="139"/>
      <c r="L9" s="146" t="s">
        <v>232</v>
      </c>
      <c r="M9" s="135" t="s">
        <v>7</v>
      </c>
      <c r="N9" s="135"/>
      <c r="O9" s="135"/>
      <c r="P9" s="135" t="s">
        <v>8</v>
      </c>
      <c r="Q9" s="135" t="s">
        <v>9</v>
      </c>
      <c r="R9" s="135" t="s">
        <v>10</v>
      </c>
      <c r="S9" s="135" t="s">
        <v>11</v>
      </c>
      <c r="T9" s="135" t="s">
        <v>233</v>
      </c>
      <c r="U9" s="135" t="s">
        <v>36</v>
      </c>
      <c r="V9" s="135" t="s">
        <v>12</v>
      </c>
      <c r="W9" s="135" t="s">
        <v>13</v>
      </c>
      <c r="X9" s="135"/>
      <c r="Y9" s="146" t="s">
        <v>29</v>
      </c>
      <c r="Z9" s="135" t="s">
        <v>14</v>
      </c>
      <c r="AB9" s="135" t="s">
        <v>30</v>
      </c>
      <c r="AC9" s="135" t="s">
        <v>26</v>
      </c>
      <c r="AD9" s="135" t="s">
        <v>31</v>
      </c>
      <c r="AF9" s="146" t="s">
        <v>32</v>
      </c>
      <c r="AG9" s="135" t="s">
        <v>33</v>
      </c>
      <c r="AH9" s="135" t="s">
        <v>34</v>
      </c>
    </row>
    <row r="10" spans="1:34" s="28" customFormat="1" ht="31.5" customHeight="1">
      <c r="A10" s="135"/>
      <c r="B10" s="135"/>
      <c r="C10" s="135"/>
      <c r="D10" s="146"/>
      <c r="E10" s="166"/>
      <c r="F10" s="146"/>
      <c r="G10" s="146"/>
      <c r="H10" s="147"/>
      <c r="I10" s="140"/>
      <c r="J10" s="141"/>
      <c r="K10" s="142"/>
      <c r="L10" s="147"/>
      <c r="M10" s="135"/>
      <c r="N10" s="135"/>
      <c r="O10" s="135"/>
      <c r="P10" s="135"/>
      <c r="Q10" s="135"/>
      <c r="R10" s="135"/>
      <c r="S10" s="135"/>
      <c r="T10" s="135"/>
      <c r="U10" s="135"/>
      <c r="V10" s="135"/>
      <c r="W10" s="29" t="s">
        <v>235</v>
      </c>
      <c r="X10" s="29" t="s">
        <v>236</v>
      </c>
      <c r="Y10" s="147"/>
      <c r="Z10" s="135"/>
      <c r="AB10" s="135"/>
      <c r="AC10" s="135"/>
      <c r="AD10" s="135"/>
      <c r="AF10" s="147"/>
      <c r="AG10" s="135"/>
      <c r="AH10" s="135"/>
    </row>
    <row r="11" spans="1:34" s="4" customFormat="1" ht="30" customHeight="1">
      <c r="A11" s="79">
        <v>2012</v>
      </c>
      <c r="B11" s="79" t="s">
        <v>289</v>
      </c>
      <c r="C11" s="79" t="s">
        <v>72</v>
      </c>
      <c r="D11" s="108" t="s">
        <v>73</v>
      </c>
      <c r="E11" s="85">
        <v>40967</v>
      </c>
      <c r="F11" s="176" t="s">
        <v>74</v>
      </c>
      <c r="G11" s="25" t="s">
        <v>75</v>
      </c>
      <c r="H11" s="163">
        <v>40975</v>
      </c>
      <c r="I11" s="98" t="s">
        <v>79</v>
      </c>
      <c r="J11" s="99"/>
      <c r="K11" s="100"/>
      <c r="L11" s="122">
        <v>41002</v>
      </c>
      <c r="M11" s="98" t="s">
        <v>84</v>
      </c>
      <c r="N11" s="99"/>
      <c r="O11" s="100"/>
      <c r="P11" s="143" t="s">
        <v>88</v>
      </c>
      <c r="Q11" s="76" t="s">
        <v>89</v>
      </c>
      <c r="R11" s="92" t="s">
        <v>90</v>
      </c>
      <c r="S11" s="108" t="s">
        <v>94</v>
      </c>
      <c r="T11" s="157">
        <v>41022</v>
      </c>
      <c r="U11" s="159">
        <v>608102.67</v>
      </c>
      <c r="V11" s="153" t="s">
        <v>205</v>
      </c>
      <c r="W11" s="150">
        <v>41022</v>
      </c>
      <c r="X11" s="150">
        <v>41096</v>
      </c>
      <c r="Y11" s="76" t="s">
        <v>123</v>
      </c>
      <c r="Z11" s="76" t="s">
        <v>123</v>
      </c>
      <c r="AB11" s="76" t="s">
        <v>123</v>
      </c>
      <c r="AC11" s="76" t="s">
        <v>246</v>
      </c>
      <c r="AD11" s="76" t="s">
        <v>123</v>
      </c>
      <c r="AF11" s="76" t="s">
        <v>123</v>
      </c>
      <c r="AG11" s="76" t="s">
        <v>123</v>
      </c>
      <c r="AH11" s="76" t="s">
        <v>123</v>
      </c>
    </row>
    <row r="12" spans="1:34" s="4" customFormat="1" ht="22.5" customHeight="1">
      <c r="A12" s="79"/>
      <c r="B12" s="79"/>
      <c r="C12" s="79"/>
      <c r="D12" s="108"/>
      <c r="E12" s="85"/>
      <c r="F12" s="176"/>
      <c r="G12" s="128" t="s">
        <v>76</v>
      </c>
      <c r="H12" s="163"/>
      <c r="I12" s="96" t="s">
        <v>189</v>
      </c>
      <c r="J12" s="97"/>
      <c r="K12" s="101"/>
      <c r="L12" s="122"/>
      <c r="M12" s="104"/>
      <c r="N12" s="102"/>
      <c r="O12" s="103"/>
      <c r="P12" s="144"/>
      <c r="Q12" s="77"/>
      <c r="R12" s="93"/>
      <c r="S12" s="108"/>
      <c r="T12" s="152"/>
      <c r="U12" s="158"/>
      <c r="V12" s="154"/>
      <c r="W12" s="149"/>
      <c r="X12" s="149"/>
      <c r="Y12" s="77"/>
      <c r="Z12" s="77"/>
      <c r="AB12" s="77"/>
      <c r="AC12" s="77"/>
      <c r="AD12" s="77"/>
      <c r="AF12" s="77"/>
      <c r="AG12" s="77"/>
      <c r="AH12" s="77"/>
    </row>
    <row r="13" spans="1:34" s="4" customFormat="1" ht="15" customHeight="1">
      <c r="A13" s="79"/>
      <c r="B13" s="79"/>
      <c r="C13" s="79"/>
      <c r="D13" s="108"/>
      <c r="E13" s="85"/>
      <c r="F13" s="176"/>
      <c r="G13" s="128"/>
      <c r="H13" s="163"/>
      <c r="I13" s="96" t="s">
        <v>80</v>
      </c>
      <c r="J13" s="97"/>
      <c r="K13" s="101"/>
      <c r="L13" s="122"/>
      <c r="M13" s="98" t="s">
        <v>87</v>
      </c>
      <c r="N13" s="99"/>
      <c r="O13" s="100"/>
      <c r="P13" s="144"/>
      <c r="Q13" s="77"/>
      <c r="R13" s="93"/>
      <c r="S13" s="108" t="s">
        <v>93</v>
      </c>
      <c r="T13" s="151">
        <v>41023</v>
      </c>
      <c r="U13" s="158">
        <f>56515.75*1.16</f>
        <v>65558.26999999999</v>
      </c>
      <c r="V13" s="155" t="s">
        <v>207</v>
      </c>
      <c r="W13" s="148">
        <v>41023</v>
      </c>
      <c r="X13" s="148">
        <v>41096</v>
      </c>
      <c r="Y13" s="77"/>
      <c r="Z13" s="77"/>
      <c r="AB13" s="77"/>
      <c r="AC13" s="77"/>
      <c r="AD13" s="77"/>
      <c r="AF13" s="77"/>
      <c r="AG13" s="77"/>
      <c r="AH13" s="77"/>
    </row>
    <row r="14" spans="1:34" s="4" customFormat="1" ht="15">
      <c r="A14" s="79"/>
      <c r="B14" s="79"/>
      <c r="C14" s="79"/>
      <c r="D14" s="108"/>
      <c r="E14" s="85"/>
      <c r="F14" s="176"/>
      <c r="G14" s="26" t="s">
        <v>77</v>
      </c>
      <c r="H14" s="163"/>
      <c r="I14" s="96" t="s">
        <v>81</v>
      </c>
      <c r="J14" s="97"/>
      <c r="K14" s="101"/>
      <c r="L14" s="122"/>
      <c r="M14" s="104"/>
      <c r="N14" s="102"/>
      <c r="O14" s="103"/>
      <c r="P14" s="144"/>
      <c r="Q14" s="77"/>
      <c r="R14" s="93"/>
      <c r="S14" s="108"/>
      <c r="T14" s="152"/>
      <c r="U14" s="158"/>
      <c r="V14" s="156"/>
      <c r="W14" s="149"/>
      <c r="X14" s="149"/>
      <c r="Y14" s="77"/>
      <c r="Z14" s="77"/>
      <c r="AB14" s="77"/>
      <c r="AC14" s="77"/>
      <c r="AD14" s="77"/>
      <c r="AF14" s="77"/>
      <c r="AG14" s="77"/>
      <c r="AH14" s="77"/>
    </row>
    <row r="15" spans="1:34" s="4" customFormat="1" ht="36" customHeight="1">
      <c r="A15" s="79"/>
      <c r="B15" s="79"/>
      <c r="C15" s="79"/>
      <c r="D15" s="108"/>
      <c r="E15" s="85"/>
      <c r="F15" s="176"/>
      <c r="G15" s="26" t="s">
        <v>87</v>
      </c>
      <c r="H15" s="163"/>
      <c r="I15" s="96" t="s">
        <v>122</v>
      </c>
      <c r="J15" s="97"/>
      <c r="K15" s="101"/>
      <c r="L15" s="122"/>
      <c r="M15" s="125" t="s">
        <v>85</v>
      </c>
      <c r="N15" s="126"/>
      <c r="O15" s="127"/>
      <c r="P15" s="144"/>
      <c r="Q15" s="77"/>
      <c r="R15" s="93"/>
      <c r="S15" s="108" t="s">
        <v>92</v>
      </c>
      <c r="T15" s="151">
        <v>41023</v>
      </c>
      <c r="U15" s="158">
        <f>159980*1.16</f>
        <v>185576.8</v>
      </c>
      <c r="V15" s="161" t="s">
        <v>208</v>
      </c>
      <c r="W15" s="148">
        <v>41023</v>
      </c>
      <c r="X15" s="26"/>
      <c r="Y15" s="77"/>
      <c r="Z15" s="77"/>
      <c r="AB15" s="77"/>
      <c r="AC15" s="77"/>
      <c r="AD15" s="77"/>
      <c r="AF15" s="77"/>
      <c r="AG15" s="77"/>
      <c r="AH15" s="77"/>
    </row>
    <row r="16" spans="1:34" s="4" customFormat="1" ht="27" customHeight="1">
      <c r="A16" s="79"/>
      <c r="B16" s="79"/>
      <c r="C16" s="79"/>
      <c r="D16" s="108"/>
      <c r="E16" s="85"/>
      <c r="F16" s="176"/>
      <c r="G16" s="128" t="s">
        <v>78</v>
      </c>
      <c r="H16" s="163"/>
      <c r="I16" s="96" t="s">
        <v>82</v>
      </c>
      <c r="J16" s="97"/>
      <c r="K16" s="101"/>
      <c r="L16" s="122"/>
      <c r="M16" s="98" t="s">
        <v>86</v>
      </c>
      <c r="N16" s="99"/>
      <c r="O16" s="100"/>
      <c r="P16" s="144"/>
      <c r="Q16" s="77"/>
      <c r="R16" s="93"/>
      <c r="S16" s="108"/>
      <c r="T16" s="152"/>
      <c r="U16" s="158"/>
      <c r="V16" s="162"/>
      <c r="W16" s="149"/>
      <c r="X16" s="39">
        <v>41096</v>
      </c>
      <c r="Y16" s="77"/>
      <c r="Z16" s="77"/>
      <c r="AB16" s="77"/>
      <c r="AC16" s="77"/>
      <c r="AD16" s="77"/>
      <c r="AF16" s="77"/>
      <c r="AG16" s="77"/>
      <c r="AH16" s="77"/>
    </row>
    <row r="17" spans="1:34" s="4" customFormat="1" ht="31.5" customHeight="1">
      <c r="A17" s="79"/>
      <c r="B17" s="79"/>
      <c r="C17" s="79"/>
      <c r="D17" s="108"/>
      <c r="E17" s="85"/>
      <c r="F17" s="176"/>
      <c r="G17" s="129"/>
      <c r="H17" s="163"/>
      <c r="I17" s="96" t="s">
        <v>83</v>
      </c>
      <c r="J17" s="97"/>
      <c r="K17" s="101"/>
      <c r="L17" s="122"/>
      <c r="M17" s="104"/>
      <c r="N17" s="102"/>
      <c r="O17" s="103"/>
      <c r="P17" s="145"/>
      <c r="Q17" s="78"/>
      <c r="R17" s="94"/>
      <c r="S17" s="51" t="s">
        <v>91</v>
      </c>
      <c r="T17" s="48">
        <v>41023</v>
      </c>
      <c r="U17" s="44">
        <v>478270.2</v>
      </c>
      <c r="V17" s="45" t="s">
        <v>209</v>
      </c>
      <c r="W17" s="43">
        <v>41023</v>
      </c>
      <c r="X17" s="39">
        <v>41096</v>
      </c>
      <c r="Y17" s="78"/>
      <c r="Z17" s="78"/>
      <c r="AB17" s="78"/>
      <c r="AC17" s="78"/>
      <c r="AD17" s="78"/>
      <c r="AF17" s="78"/>
      <c r="AG17" s="78"/>
      <c r="AH17" s="78"/>
    </row>
    <row r="18" spans="1:34" s="4" customFormat="1" ht="24" customHeight="1">
      <c r="A18" s="79">
        <v>2012</v>
      </c>
      <c r="B18" s="79" t="s">
        <v>289</v>
      </c>
      <c r="C18" s="79" t="s">
        <v>95</v>
      </c>
      <c r="D18" s="108" t="s">
        <v>73</v>
      </c>
      <c r="E18" s="105">
        <v>40967</v>
      </c>
      <c r="F18" s="112" t="s">
        <v>96</v>
      </c>
      <c r="G18" s="112" t="s">
        <v>97</v>
      </c>
      <c r="H18" s="105">
        <v>40976</v>
      </c>
      <c r="I18" s="98" t="s">
        <v>79</v>
      </c>
      <c r="J18" s="99"/>
      <c r="K18" s="100"/>
      <c r="L18" s="122">
        <v>41003</v>
      </c>
      <c r="M18" s="95" t="s">
        <v>100</v>
      </c>
      <c r="N18" s="95"/>
      <c r="O18" s="95"/>
      <c r="P18" s="121" t="s">
        <v>88</v>
      </c>
      <c r="Q18" s="76" t="s">
        <v>89</v>
      </c>
      <c r="R18" s="92" t="s">
        <v>90</v>
      </c>
      <c r="S18" s="108" t="s">
        <v>101</v>
      </c>
      <c r="T18" s="116">
        <v>41023</v>
      </c>
      <c r="U18" s="167">
        <f>433588.15*1.16</f>
        <v>502962.254</v>
      </c>
      <c r="V18" s="112" t="s">
        <v>206</v>
      </c>
      <c r="W18" s="105">
        <v>41023</v>
      </c>
      <c r="X18" s="105">
        <v>41026</v>
      </c>
      <c r="Y18" s="76" t="s">
        <v>123</v>
      </c>
      <c r="Z18" s="76" t="s">
        <v>123</v>
      </c>
      <c r="AB18" s="76" t="s">
        <v>123</v>
      </c>
      <c r="AC18" s="76" t="s">
        <v>246</v>
      </c>
      <c r="AD18" s="76" t="s">
        <v>123</v>
      </c>
      <c r="AF18" s="76" t="s">
        <v>123</v>
      </c>
      <c r="AG18" s="76" t="s">
        <v>123</v>
      </c>
      <c r="AH18" s="76" t="s">
        <v>123</v>
      </c>
    </row>
    <row r="19" spans="1:34" s="4" customFormat="1" ht="23.25" customHeight="1">
      <c r="A19" s="79"/>
      <c r="B19" s="79"/>
      <c r="C19" s="79"/>
      <c r="D19" s="108"/>
      <c r="E19" s="106"/>
      <c r="F19" s="113"/>
      <c r="G19" s="128"/>
      <c r="H19" s="106"/>
      <c r="I19" s="96" t="s">
        <v>189</v>
      </c>
      <c r="J19" s="97"/>
      <c r="K19" s="101"/>
      <c r="L19" s="122"/>
      <c r="M19" s="95"/>
      <c r="N19" s="95"/>
      <c r="O19" s="95"/>
      <c r="P19" s="121"/>
      <c r="Q19" s="77"/>
      <c r="R19" s="93"/>
      <c r="S19" s="108"/>
      <c r="T19" s="89"/>
      <c r="U19" s="117"/>
      <c r="V19" s="113"/>
      <c r="W19" s="77"/>
      <c r="X19" s="77"/>
      <c r="Y19" s="77"/>
      <c r="Z19" s="77"/>
      <c r="AB19" s="77"/>
      <c r="AC19" s="77"/>
      <c r="AD19" s="77"/>
      <c r="AF19" s="77"/>
      <c r="AG19" s="77"/>
      <c r="AH19" s="77"/>
    </row>
    <row r="20" spans="1:34" s="4" customFormat="1" ht="15">
      <c r="A20" s="79"/>
      <c r="B20" s="79"/>
      <c r="C20" s="79"/>
      <c r="D20" s="108"/>
      <c r="E20" s="106"/>
      <c r="F20" s="113"/>
      <c r="G20" s="128"/>
      <c r="H20" s="106"/>
      <c r="I20" s="96" t="s">
        <v>83</v>
      </c>
      <c r="J20" s="97"/>
      <c r="K20" s="101"/>
      <c r="L20" s="122"/>
      <c r="M20" s="95"/>
      <c r="N20" s="95"/>
      <c r="O20" s="95"/>
      <c r="P20" s="121"/>
      <c r="Q20" s="77"/>
      <c r="R20" s="93"/>
      <c r="S20" s="108"/>
      <c r="T20" s="89"/>
      <c r="U20" s="117"/>
      <c r="V20" s="113"/>
      <c r="W20" s="77"/>
      <c r="X20" s="77"/>
      <c r="Y20" s="77"/>
      <c r="Z20" s="77"/>
      <c r="AB20" s="77"/>
      <c r="AC20" s="77"/>
      <c r="AD20" s="77"/>
      <c r="AF20" s="77"/>
      <c r="AG20" s="77"/>
      <c r="AH20" s="77"/>
    </row>
    <row r="21" spans="1:34" s="4" customFormat="1" ht="18" customHeight="1">
      <c r="A21" s="79"/>
      <c r="B21" s="79"/>
      <c r="C21" s="79"/>
      <c r="D21" s="108"/>
      <c r="E21" s="106"/>
      <c r="F21" s="113"/>
      <c r="G21" s="129"/>
      <c r="H21" s="106"/>
      <c r="I21" s="96" t="s">
        <v>80</v>
      </c>
      <c r="J21" s="97"/>
      <c r="K21" s="101"/>
      <c r="L21" s="122"/>
      <c r="M21" s="95"/>
      <c r="N21" s="95"/>
      <c r="O21" s="95"/>
      <c r="P21" s="121"/>
      <c r="Q21" s="77"/>
      <c r="R21" s="93"/>
      <c r="S21" s="108"/>
      <c r="T21" s="89"/>
      <c r="U21" s="117"/>
      <c r="V21" s="113"/>
      <c r="W21" s="77"/>
      <c r="X21" s="77"/>
      <c r="Y21" s="77"/>
      <c r="Z21" s="77"/>
      <c r="AB21" s="77"/>
      <c r="AC21" s="77"/>
      <c r="AD21" s="77"/>
      <c r="AF21" s="77"/>
      <c r="AG21" s="77"/>
      <c r="AH21" s="77"/>
    </row>
    <row r="22" spans="1:34" ht="15">
      <c r="A22" s="79"/>
      <c r="B22" s="79"/>
      <c r="C22" s="79"/>
      <c r="D22" s="108"/>
      <c r="E22" s="106"/>
      <c r="F22" s="113"/>
      <c r="G22" s="112" t="s">
        <v>78</v>
      </c>
      <c r="H22" s="106"/>
      <c r="I22" s="96" t="s">
        <v>98</v>
      </c>
      <c r="J22" s="97"/>
      <c r="K22" s="101"/>
      <c r="L22" s="122"/>
      <c r="M22" s="95"/>
      <c r="N22" s="95"/>
      <c r="O22" s="95"/>
      <c r="P22" s="121"/>
      <c r="Q22" s="77"/>
      <c r="R22" s="93"/>
      <c r="S22" s="108"/>
      <c r="T22" s="89"/>
      <c r="U22" s="117"/>
      <c r="V22" s="113"/>
      <c r="W22" s="77"/>
      <c r="X22" s="77"/>
      <c r="Y22" s="77"/>
      <c r="Z22" s="77"/>
      <c r="AB22" s="77"/>
      <c r="AC22" s="77"/>
      <c r="AD22" s="77"/>
      <c r="AF22" s="77"/>
      <c r="AG22" s="77"/>
      <c r="AH22" s="77"/>
    </row>
    <row r="23" spans="1:34" ht="15">
      <c r="A23" s="79"/>
      <c r="B23" s="79"/>
      <c r="C23" s="79"/>
      <c r="D23" s="108"/>
      <c r="E23" s="106"/>
      <c r="F23" s="113"/>
      <c r="G23" s="113"/>
      <c r="H23" s="106"/>
      <c r="I23" s="96" t="s">
        <v>81</v>
      </c>
      <c r="J23" s="97"/>
      <c r="K23" s="101"/>
      <c r="L23" s="122"/>
      <c r="M23" s="95"/>
      <c r="N23" s="95"/>
      <c r="O23" s="95"/>
      <c r="P23" s="121"/>
      <c r="Q23" s="77"/>
      <c r="R23" s="93"/>
      <c r="S23" s="108"/>
      <c r="T23" s="89"/>
      <c r="U23" s="117"/>
      <c r="V23" s="113"/>
      <c r="W23" s="77"/>
      <c r="X23" s="77"/>
      <c r="Y23" s="77"/>
      <c r="Z23" s="77"/>
      <c r="AB23" s="77"/>
      <c r="AC23" s="77"/>
      <c r="AD23" s="77"/>
      <c r="AF23" s="77"/>
      <c r="AG23" s="77"/>
      <c r="AH23" s="77"/>
    </row>
    <row r="24" spans="1:34" ht="15" customHeight="1">
      <c r="A24" s="79"/>
      <c r="B24" s="79"/>
      <c r="C24" s="79"/>
      <c r="D24" s="108"/>
      <c r="E24" s="106"/>
      <c r="F24" s="113"/>
      <c r="G24" s="113"/>
      <c r="H24" s="106"/>
      <c r="I24" s="118" t="s">
        <v>99</v>
      </c>
      <c r="J24" s="119"/>
      <c r="K24" s="119"/>
      <c r="L24" s="122"/>
      <c r="M24" s="95"/>
      <c r="N24" s="95"/>
      <c r="O24" s="95"/>
      <c r="P24" s="121"/>
      <c r="Q24" s="77"/>
      <c r="R24" s="93"/>
      <c r="S24" s="108"/>
      <c r="T24" s="89"/>
      <c r="U24" s="117"/>
      <c r="V24" s="113"/>
      <c r="W24" s="77"/>
      <c r="X24" s="77"/>
      <c r="Y24" s="77"/>
      <c r="Z24" s="77"/>
      <c r="AB24" s="77"/>
      <c r="AC24" s="77"/>
      <c r="AD24" s="77"/>
      <c r="AF24" s="77"/>
      <c r="AG24" s="77"/>
      <c r="AH24" s="77"/>
    </row>
    <row r="25" spans="1:34" ht="15">
      <c r="A25" s="79"/>
      <c r="B25" s="79"/>
      <c r="C25" s="79"/>
      <c r="D25" s="108"/>
      <c r="E25" s="107"/>
      <c r="F25" s="114"/>
      <c r="G25" s="114"/>
      <c r="H25" s="107"/>
      <c r="I25" s="104" t="s">
        <v>82</v>
      </c>
      <c r="J25" s="102"/>
      <c r="K25" s="103"/>
      <c r="L25" s="122"/>
      <c r="M25" s="95"/>
      <c r="N25" s="95"/>
      <c r="O25" s="95"/>
      <c r="P25" s="121"/>
      <c r="Q25" s="78"/>
      <c r="R25" s="94"/>
      <c r="S25" s="108"/>
      <c r="T25" s="90"/>
      <c r="U25" s="168"/>
      <c r="V25" s="114"/>
      <c r="W25" s="78"/>
      <c r="X25" s="78"/>
      <c r="Y25" s="78"/>
      <c r="Z25" s="78"/>
      <c r="AB25" s="78"/>
      <c r="AC25" s="78"/>
      <c r="AD25" s="78"/>
      <c r="AF25" s="78"/>
      <c r="AG25" s="78"/>
      <c r="AH25" s="78"/>
    </row>
    <row r="26" spans="1:34" ht="15">
      <c r="A26" s="79">
        <v>2012</v>
      </c>
      <c r="B26" s="79" t="s">
        <v>289</v>
      </c>
      <c r="C26" s="79" t="s">
        <v>102</v>
      </c>
      <c r="D26" s="108" t="s">
        <v>73</v>
      </c>
      <c r="E26" s="105">
        <v>40967</v>
      </c>
      <c r="F26" s="174" t="s">
        <v>103</v>
      </c>
      <c r="G26" s="25" t="s">
        <v>104</v>
      </c>
      <c r="H26" s="105">
        <v>40977</v>
      </c>
      <c r="I26" s="96" t="s">
        <v>189</v>
      </c>
      <c r="J26" s="97"/>
      <c r="K26" s="101"/>
      <c r="L26" s="122">
        <v>41004</v>
      </c>
      <c r="M26" s="27" t="s">
        <v>113</v>
      </c>
      <c r="N26" s="27"/>
      <c r="O26" s="27"/>
      <c r="P26" s="121" t="s">
        <v>88</v>
      </c>
      <c r="Q26" s="76" t="s">
        <v>89</v>
      </c>
      <c r="R26" s="92" t="s">
        <v>90</v>
      </c>
      <c r="S26" s="51" t="s">
        <v>114</v>
      </c>
      <c r="T26" s="49">
        <v>41023</v>
      </c>
      <c r="U26" s="41">
        <v>99935.16</v>
      </c>
      <c r="V26" s="38" t="s">
        <v>210</v>
      </c>
      <c r="W26" s="37">
        <v>41023</v>
      </c>
      <c r="X26" s="37">
        <v>41051</v>
      </c>
      <c r="Y26" s="76" t="s">
        <v>123</v>
      </c>
      <c r="Z26" s="76" t="s">
        <v>123</v>
      </c>
      <c r="AB26" s="76" t="s">
        <v>123</v>
      </c>
      <c r="AC26" s="76" t="s">
        <v>246</v>
      </c>
      <c r="AD26" s="76" t="s">
        <v>123</v>
      </c>
      <c r="AF26" s="76" t="s">
        <v>123</v>
      </c>
      <c r="AG26" s="76" t="s">
        <v>123</v>
      </c>
      <c r="AH26" s="76" t="s">
        <v>123</v>
      </c>
    </row>
    <row r="27" spans="1:34" s="4" customFormat="1" ht="15">
      <c r="A27" s="79"/>
      <c r="B27" s="79"/>
      <c r="C27" s="79"/>
      <c r="D27" s="108"/>
      <c r="E27" s="106"/>
      <c r="F27" s="169"/>
      <c r="G27" s="30" t="s">
        <v>105</v>
      </c>
      <c r="H27" s="106"/>
      <c r="I27" s="96" t="s">
        <v>83</v>
      </c>
      <c r="J27" s="97"/>
      <c r="K27" s="101"/>
      <c r="L27" s="122"/>
      <c r="M27" s="124" t="s">
        <v>107</v>
      </c>
      <c r="N27" s="124"/>
      <c r="O27" s="124"/>
      <c r="P27" s="121"/>
      <c r="Q27" s="77"/>
      <c r="R27" s="93"/>
      <c r="S27" s="51" t="s">
        <v>115</v>
      </c>
      <c r="T27" s="50">
        <v>41023</v>
      </c>
      <c r="U27" s="42">
        <f>98072*1.16</f>
        <v>113763.51999999999</v>
      </c>
      <c r="V27" s="38" t="s">
        <v>210</v>
      </c>
      <c r="W27" s="37">
        <v>41023</v>
      </c>
      <c r="X27" s="37">
        <v>41051</v>
      </c>
      <c r="Y27" s="77"/>
      <c r="Z27" s="77"/>
      <c r="AB27" s="77"/>
      <c r="AC27" s="77"/>
      <c r="AD27" s="77"/>
      <c r="AF27" s="77"/>
      <c r="AG27" s="77"/>
      <c r="AH27" s="77"/>
    </row>
    <row r="28" spans="1:34" s="4" customFormat="1" ht="15">
      <c r="A28" s="79"/>
      <c r="B28" s="79"/>
      <c r="C28" s="79"/>
      <c r="D28" s="108"/>
      <c r="E28" s="106"/>
      <c r="F28" s="169"/>
      <c r="G28" s="30" t="s">
        <v>106</v>
      </c>
      <c r="H28" s="106"/>
      <c r="I28" s="118" t="s">
        <v>111</v>
      </c>
      <c r="J28" s="119"/>
      <c r="K28" s="120"/>
      <c r="L28" s="122"/>
      <c r="M28" s="124" t="s">
        <v>105</v>
      </c>
      <c r="N28" s="124"/>
      <c r="O28" s="124"/>
      <c r="P28" s="121"/>
      <c r="Q28" s="77"/>
      <c r="R28" s="93"/>
      <c r="S28" s="108" t="s">
        <v>116</v>
      </c>
      <c r="T28" s="115">
        <v>41023</v>
      </c>
      <c r="U28" s="117">
        <v>99935.16</v>
      </c>
      <c r="V28" s="112" t="s">
        <v>210</v>
      </c>
      <c r="W28" s="105">
        <v>41023</v>
      </c>
      <c r="X28" s="105">
        <v>41051</v>
      </c>
      <c r="Y28" s="77"/>
      <c r="Z28" s="77"/>
      <c r="AB28" s="77"/>
      <c r="AC28" s="77"/>
      <c r="AD28" s="77"/>
      <c r="AF28" s="77"/>
      <c r="AG28" s="77"/>
      <c r="AH28" s="77"/>
    </row>
    <row r="29" spans="1:34" s="4" customFormat="1" ht="15">
      <c r="A29" s="79"/>
      <c r="B29" s="79"/>
      <c r="C29" s="79"/>
      <c r="D29" s="108"/>
      <c r="E29" s="106"/>
      <c r="F29" s="169"/>
      <c r="G29" s="30" t="s">
        <v>107</v>
      </c>
      <c r="H29" s="106"/>
      <c r="I29" s="118" t="s">
        <v>80</v>
      </c>
      <c r="J29" s="119"/>
      <c r="K29" s="120"/>
      <c r="L29" s="122"/>
      <c r="M29" s="124"/>
      <c r="N29" s="124"/>
      <c r="O29" s="124"/>
      <c r="P29" s="121"/>
      <c r="Q29" s="77"/>
      <c r="R29" s="93"/>
      <c r="S29" s="108"/>
      <c r="T29" s="115"/>
      <c r="U29" s="117"/>
      <c r="V29" s="113"/>
      <c r="W29" s="106"/>
      <c r="X29" s="106"/>
      <c r="Y29" s="77"/>
      <c r="Z29" s="77"/>
      <c r="AB29" s="77"/>
      <c r="AC29" s="77"/>
      <c r="AD29" s="77"/>
      <c r="AF29" s="77"/>
      <c r="AG29" s="77"/>
      <c r="AH29" s="77"/>
    </row>
    <row r="30" spans="1:34" s="4" customFormat="1" ht="15">
      <c r="A30" s="79"/>
      <c r="B30" s="79"/>
      <c r="C30" s="79"/>
      <c r="D30" s="108"/>
      <c r="E30" s="106"/>
      <c r="F30" s="169"/>
      <c r="G30" s="30" t="s">
        <v>108</v>
      </c>
      <c r="H30" s="106"/>
      <c r="I30" s="118" t="s">
        <v>81</v>
      </c>
      <c r="J30" s="119"/>
      <c r="K30" s="120"/>
      <c r="L30" s="122"/>
      <c r="M30" s="124" t="s">
        <v>108</v>
      </c>
      <c r="N30" s="124"/>
      <c r="O30" s="124"/>
      <c r="P30" s="121"/>
      <c r="Q30" s="77"/>
      <c r="R30" s="93"/>
      <c r="S30" s="108" t="s">
        <v>117</v>
      </c>
      <c r="T30" s="115">
        <v>41023</v>
      </c>
      <c r="U30" s="117">
        <f>46411*1.16</f>
        <v>53836.759999999995</v>
      </c>
      <c r="V30" s="112" t="s">
        <v>210</v>
      </c>
      <c r="W30" s="105">
        <v>41023</v>
      </c>
      <c r="X30" s="105">
        <v>41051</v>
      </c>
      <c r="Y30" s="77"/>
      <c r="Z30" s="77"/>
      <c r="AB30" s="77"/>
      <c r="AC30" s="77"/>
      <c r="AD30" s="77"/>
      <c r="AF30" s="77"/>
      <c r="AG30" s="77"/>
      <c r="AH30" s="77"/>
    </row>
    <row r="31" spans="1:34" s="4" customFormat="1" ht="15">
      <c r="A31" s="79"/>
      <c r="B31" s="79"/>
      <c r="C31" s="79"/>
      <c r="D31" s="108"/>
      <c r="E31" s="106"/>
      <c r="F31" s="169"/>
      <c r="G31" s="30" t="s">
        <v>109</v>
      </c>
      <c r="H31" s="106"/>
      <c r="I31" s="118" t="s">
        <v>99</v>
      </c>
      <c r="J31" s="119"/>
      <c r="K31" s="120"/>
      <c r="L31" s="122"/>
      <c r="M31" s="124"/>
      <c r="N31" s="124"/>
      <c r="O31" s="124"/>
      <c r="P31" s="121"/>
      <c r="Q31" s="77"/>
      <c r="R31" s="93"/>
      <c r="S31" s="108"/>
      <c r="T31" s="115"/>
      <c r="U31" s="117"/>
      <c r="V31" s="113"/>
      <c r="W31" s="106"/>
      <c r="X31" s="106"/>
      <c r="Y31" s="77"/>
      <c r="Z31" s="77"/>
      <c r="AB31" s="77"/>
      <c r="AC31" s="77"/>
      <c r="AD31" s="77"/>
      <c r="AF31" s="77"/>
      <c r="AG31" s="77"/>
      <c r="AH31" s="77"/>
    </row>
    <row r="32" spans="1:34" s="4" customFormat="1" ht="15" customHeight="1">
      <c r="A32" s="79"/>
      <c r="B32" s="79"/>
      <c r="C32" s="79"/>
      <c r="D32" s="108"/>
      <c r="E32" s="106"/>
      <c r="F32" s="169"/>
      <c r="G32" s="169" t="s">
        <v>110</v>
      </c>
      <c r="H32" s="106"/>
      <c r="I32" s="96" t="s">
        <v>82</v>
      </c>
      <c r="J32" s="97"/>
      <c r="K32" s="101"/>
      <c r="L32" s="122"/>
      <c r="M32" s="124" t="s">
        <v>112</v>
      </c>
      <c r="N32" s="124"/>
      <c r="O32" s="124"/>
      <c r="P32" s="121"/>
      <c r="Q32" s="77"/>
      <c r="R32" s="93"/>
      <c r="S32" s="108" t="s">
        <v>118</v>
      </c>
      <c r="T32" s="115">
        <v>41023</v>
      </c>
      <c r="U32" s="117">
        <v>121374.28</v>
      </c>
      <c r="V32" s="112" t="s">
        <v>210</v>
      </c>
      <c r="W32" s="105">
        <v>41023</v>
      </c>
      <c r="X32" s="105">
        <v>41051</v>
      </c>
      <c r="Y32" s="77"/>
      <c r="Z32" s="77"/>
      <c r="AB32" s="77"/>
      <c r="AC32" s="77"/>
      <c r="AD32" s="77"/>
      <c r="AF32" s="77"/>
      <c r="AG32" s="77"/>
      <c r="AH32" s="77"/>
    </row>
    <row r="33" spans="1:34" s="4" customFormat="1" ht="15">
      <c r="A33" s="79"/>
      <c r="B33" s="79"/>
      <c r="C33" s="79"/>
      <c r="D33" s="108"/>
      <c r="E33" s="106"/>
      <c r="F33" s="175"/>
      <c r="G33" s="169"/>
      <c r="H33" s="107"/>
      <c r="I33" s="104"/>
      <c r="J33" s="102"/>
      <c r="K33" s="103"/>
      <c r="L33" s="123"/>
      <c r="M33" s="124"/>
      <c r="N33" s="124"/>
      <c r="O33" s="124"/>
      <c r="P33" s="121"/>
      <c r="Q33" s="78"/>
      <c r="R33" s="94"/>
      <c r="S33" s="108"/>
      <c r="T33" s="115"/>
      <c r="U33" s="117"/>
      <c r="V33" s="113"/>
      <c r="W33" s="106"/>
      <c r="X33" s="106"/>
      <c r="Y33" s="78"/>
      <c r="Z33" s="78"/>
      <c r="AB33" s="78"/>
      <c r="AC33" s="78"/>
      <c r="AD33" s="78"/>
      <c r="AF33" s="78"/>
      <c r="AG33" s="78"/>
      <c r="AH33" s="78"/>
    </row>
    <row r="34" spans="1:34" s="4" customFormat="1" ht="15" customHeight="1">
      <c r="A34" s="79">
        <v>2012</v>
      </c>
      <c r="B34" s="79" t="s">
        <v>289</v>
      </c>
      <c r="C34" s="79" t="s">
        <v>119</v>
      </c>
      <c r="D34" s="108" t="s">
        <v>73</v>
      </c>
      <c r="E34" s="85">
        <v>40967</v>
      </c>
      <c r="F34" s="133" t="s">
        <v>120</v>
      </c>
      <c r="G34" s="173" t="s">
        <v>244</v>
      </c>
      <c r="H34" s="105">
        <v>40984</v>
      </c>
      <c r="I34" s="98" t="s">
        <v>79</v>
      </c>
      <c r="J34" s="99"/>
      <c r="K34" s="99"/>
      <c r="L34" s="105" t="s">
        <v>241</v>
      </c>
      <c r="M34" s="79" t="s">
        <v>123</v>
      </c>
      <c r="N34" s="79"/>
      <c r="O34" s="79"/>
      <c r="P34" s="79" t="s">
        <v>123</v>
      </c>
      <c r="Q34" s="79" t="s">
        <v>123</v>
      </c>
      <c r="R34" s="81" t="s">
        <v>123</v>
      </c>
      <c r="S34" s="79" t="s">
        <v>123</v>
      </c>
      <c r="T34" s="111" t="s">
        <v>123</v>
      </c>
      <c r="U34" s="79" t="s">
        <v>123</v>
      </c>
      <c r="V34" s="79" t="s">
        <v>123</v>
      </c>
      <c r="W34" s="79" t="s">
        <v>123</v>
      </c>
      <c r="X34" s="79" t="s">
        <v>123</v>
      </c>
      <c r="Y34" s="79" t="s">
        <v>123</v>
      </c>
      <c r="Z34" s="79" t="s">
        <v>123</v>
      </c>
      <c r="AB34" s="79" t="s">
        <v>123</v>
      </c>
      <c r="AC34" s="79" t="s">
        <v>123</v>
      </c>
      <c r="AD34" s="79" t="s">
        <v>123</v>
      </c>
      <c r="AF34" s="79" t="s">
        <v>123</v>
      </c>
      <c r="AG34" s="79" t="s">
        <v>123</v>
      </c>
      <c r="AH34" s="79" t="s">
        <v>123</v>
      </c>
    </row>
    <row r="35" spans="1:34" s="4" customFormat="1" ht="15" customHeight="1">
      <c r="A35" s="79"/>
      <c r="B35" s="79"/>
      <c r="C35" s="79"/>
      <c r="D35" s="108"/>
      <c r="E35" s="85"/>
      <c r="F35" s="133"/>
      <c r="G35" s="173"/>
      <c r="H35" s="106"/>
      <c r="I35" s="96" t="s">
        <v>121</v>
      </c>
      <c r="J35" s="97"/>
      <c r="K35" s="97"/>
      <c r="L35" s="106"/>
      <c r="M35" s="79"/>
      <c r="N35" s="79"/>
      <c r="O35" s="79"/>
      <c r="P35" s="79"/>
      <c r="Q35" s="79"/>
      <c r="R35" s="81"/>
      <c r="S35" s="79"/>
      <c r="T35" s="111"/>
      <c r="U35" s="79"/>
      <c r="V35" s="79"/>
      <c r="W35" s="79"/>
      <c r="X35" s="79"/>
      <c r="Y35" s="79"/>
      <c r="Z35" s="79"/>
      <c r="AB35" s="79"/>
      <c r="AC35" s="79"/>
      <c r="AD35" s="79"/>
      <c r="AF35" s="79"/>
      <c r="AG35" s="79"/>
      <c r="AH35" s="79"/>
    </row>
    <row r="36" spans="1:34" s="4" customFormat="1" ht="15" customHeight="1">
      <c r="A36" s="79"/>
      <c r="B36" s="79"/>
      <c r="C36" s="79"/>
      <c r="D36" s="108"/>
      <c r="E36" s="85"/>
      <c r="F36" s="133"/>
      <c r="G36" s="173"/>
      <c r="H36" s="106"/>
      <c r="I36" s="96" t="s">
        <v>80</v>
      </c>
      <c r="J36" s="97"/>
      <c r="K36" s="97"/>
      <c r="L36" s="106"/>
      <c r="M36" s="79"/>
      <c r="N36" s="79"/>
      <c r="O36" s="79"/>
      <c r="P36" s="79"/>
      <c r="Q36" s="79"/>
      <c r="R36" s="81"/>
      <c r="S36" s="79"/>
      <c r="T36" s="111"/>
      <c r="U36" s="79"/>
      <c r="V36" s="79"/>
      <c r="W36" s="79"/>
      <c r="X36" s="79"/>
      <c r="Y36" s="79"/>
      <c r="Z36" s="79"/>
      <c r="AB36" s="79"/>
      <c r="AC36" s="79"/>
      <c r="AD36" s="79"/>
      <c r="AF36" s="79"/>
      <c r="AG36" s="79"/>
      <c r="AH36" s="79"/>
    </row>
    <row r="37" spans="1:34" s="4" customFormat="1" ht="15" customHeight="1">
      <c r="A37" s="79"/>
      <c r="B37" s="79"/>
      <c r="C37" s="79"/>
      <c r="D37" s="108"/>
      <c r="E37" s="85"/>
      <c r="F37" s="133"/>
      <c r="G37" s="173"/>
      <c r="H37" s="106"/>
      <c r="I37" s="96" t="s">
        <v>81</v>
      </c>
      <c r="J37" s="97"/>
      <c r="K37" s="97"/>
      <c r="L37" s="106"/>
      <c r="M37" s="79"/>
      <c r="N37" s="79"/>
      <c r="O37" s="79"/>
      <c r="P37" s="79"/>
      <c r="Q37" s="79"/>
      <c r="R37" s="81"/>
      <c r="S37" s="79"/>
      <c r="T37" s="111"/>
      <c r="U37" s="79"/>
      <c r="V37" s="79"/>
      <c r="W37" s="79"/>
      <c r="X37" s="79"/>
      <c r="Y37" s="79"/>
      <c r="Z37" s="79"/>
      <c r="AB37" s="79"/>
      <c r="AC37" s="79"/>
      <c r="AD37" s="79"/>
      <c r="AF37" s="79"/>
      <c r="AG37" s="79"/>
      <c r="AH37" s="79"/>
    </row>
    <row r="38" spans="1:34" s="4" customFormat="1" ht="15" customHeight="1">
      <c r="A38" s="79"/>
      <c r="B38" s="79"/>
      <c r="C38" s="79"/>
      <c r="D38" s="108"/>
      <c r="E38" s="85"/>
      <c r="F38" s="133"/>
      <c r="G38" s="173"/>
      <c r="H38" s="106"/>
      <c r="I38" s="96" t="s">
        <v>122</v>
      </c>
      <c r="J38" s="97"/>
      <c r="K38" s="97"/>
      <c r="L38" s="106"/>
      <c r="M38" s="79"/>
      <c r="N38" s="79"/>
      <c r="O38" s="79"/>
      <c r="P38" s="79"/>
      <c r="Q38" s="79"/>
      <c r="R38" s="81"/>
      <c r="S38" s="79"/>
      <c r="T38" s="111"/>
      <c r="U38" s="79"/>
      <c r="V38" s="79"/>
      <c r="W38" s="79"/>
      <c r="X38" s="79"/>
      <c r="Y38" s="79"/>
      <c r="Z38" s="79"/>
      <c r="AB38" s="79"/>
      <c r="AC38" s="79"/>
      <c r="AD38" s="79"/>
      <c r="AF38" s="79"/>
      <c r="AG38" s="79"/>
      <c r="AH38" s="79"/>
    </row>
    <row r="39" spans="1:34" s="4" customFormat="1" ht="15" customHeight="1">
      <c r="A39" s="79"/>
      <c r="B39" s="79"/>
      <c r="C39" s="79"/>
      <c r="D39" s="108"/>
      <c r="E39" s="85"/>
      <c r="F39" s="133"/>
      <c r="G39" s="173"/>
      <c r="H39" s="106"/>
      <c r="I39" s="96" t="s">
        <v>82</v>
      </c>
      <c r="J39" s="97"/>
      <c r="K39" s="97"/>
      <c r="L39" s="107"/>
      <c r="M39" s="79"/>
      <c r="N39" s="79"/>
      <c r="O39" s="79"/>
      <c r="P39" s="79"/>
      <c r="Q39" s="79"/>
      <c r="R39" s="81"/>
      <c r="S39" s="79"/>
      <c r="T39" s="111"/>
      <c r="U39" s="79"/>
      <c r="V39" s="79"/>
      <c r="W39" s="79"/>
      <c r="X39" s="79"/>
      <c r="Y39" s="79"/>
      <c r="Z39" s="79"/>
      <c r="AB39" s="79"/>
      <c r="AC39" s="79"/>
      <c r="AD39" s="79"/>
      <c r="AF39" s="79"/>
      <c r="AG39" s="79"/>
      <c r="AH39" s="79"/>
    </row>
    <row r="40" spans="1:34" s="4" customFormat="1" ht="30" customHeight="1">
      <c r="A40" s="79">
        <v>2012</v>
      </c>
      <c r="B40" s="79" t="s">
        <v>289</v>
      </c>
      <c r="C40" s="79" t="s">
        <v>124</v>
      </c>
      <c r="D40" s="130" t="s">
        <v>238</v>
      </c>
      <c r="E40" s="85">
        <v>40956</v>
      </c>
      <c r="F40" s="133" t="s">
        <v>125</v>
      </c>
      <c r="G40" s="133" t="s">
        <v>237</v>
      </c>
      <c r="H40" s="105">
        <v>40962</v>
      </c>
      <c r="I40" s="98" t="s">
        <v>79</v>
      </c>
      <c r="J40" s="99"/>
      <c r="K40" s="100"/>
      <c r="L40" s="105" t="s">
        <v>242</v>
      </c>
      <c r="M40" s="79" t="s">
        <v>123</v>
      </c>
      <c r="N40" s="79"/>
      <c r="O40" s="79"/>
      <c r="P40" s="79" t="s">
        <v>123</v>
      </c>
      <c r="Q40" s="76" t="s">
        <v>123</v>
      </c>
      <c r="R40" s="92" t="s">
        <v>123</v>
      </c>
      <c r="S40" s="79" t="s">
        <v>123</v>
      </c>
      <c r="T40" s="111" t="s">
        <v>123</v>
      </c>
      <c r="U40" s="79" t="s">
        <v>123</v>
      </c>
      <c r="V40" s="79" t="s">
        <v>123</v>
      </c>
      <c r="W40" s="79" t="s">
        <v>123</v>
      </c>
      <c r="X40" s="81" t="s">
        <v>123</v>
      </c>
      <c r="Y40" s="79" t="s">
        <v>123</v>
      </c>
      <c r="Z40" s="79" t="s">
        <v>123</v>
      </c>
      <c r="AB40" s="79" t="s">
        <v>123</v>
      </c>
      <c r="AC40" s="79" t="s">
        <v>123</v>
      </c>
      <c r="AD40" s="79" t="s">
        <v>123</v>
      </c>
      <c r="AF40" s="79" t="s">
        <v>123</v>
      </c>
      <c r="AG40" s="79" t="s">
        <v>123</v>
      </c>
      <c r="AH40" s="79" t="s">
        <v>123</v>
      </c>
    </row>
    <row r="41" spans="1:34" s="4" customFormat="1" ht="15">
      <c r="A41" s="79"/>
      <c r="B41" s="79"/>
      <c r="C41" s="79"/>
      <c r="D41" s="131"/>
      <c r="E41" s="85"/>
      <c r="F41" s="133"/>
      <c r="G41" s="133"/>
      <c r="H41" s="106"/>
      <c r="I41" s="96" t="s">
        <v>189</v>
      </c>
      <c r="J41" s="97"/>
      <c r="K41" s="101"/>
      <c r="L41" s="106"/>
      <c r="M41" s="79"/>
      <c r="N41" s="79"/>
      <c r="O41" s="79"/>
      <c r="P41" s="79"/>
      <c r="Q41" s="77"/>
      <c r="R41" s="93"/>
      <c r="S41" s="79"/>
      <c r="T41" s="111"/>
      <c r="U41" s="79"/>
      <c r="V41" s="79"/>
      <c r="W41" s="79"/>
      <c r="X41" s="81"/>
      <c r="Y41" s="79"/>
      <c r="Z41" s="79"/>
      <c r="AB41" s="79"/>
      <c r="AC41" s="79"/>
      <c r="AD41" s="79"/>
      <c r="AF41" s="79"/>
      <c r="AG41" s="79"/>
      <c r="AH41" s="79"/>
    </row>
    <row r="42" spans="1:34" s="4" customFormat="1" ht="15">
      <c r="A42" s="79"/>
      <c r="B42" s="79"/>
      <c r="C42" s="79"/>
      <c r="D42" s="131"/>
      <c r="E42" s="85"/>
      <c r="F42" s="133"/>
      <c r="G42" s="133"/>
      <c r="H42" s="106"/>
      <c r="I42" s="96" t="s">
        <v>80</v>
      </c>
      <c r="J42" s="97"/>
      <c r="K42" s="101"/>
      <c r="L42" s="106"/>
      <c r="M42" s="79"/>
      <c r="N42" s="79"/>
      <c r="O42" s="79"/>
      <c r="P42" s="79"/>
      <c r="Q42" s="77"/>
      <c r="R42" s="93"/>
      <c r="S42" s="79"/>
      <c r="T42" s="111"/>
      <c r="U42" s="79"/>
      <c r="V42" s="79"/>
      <c r="W42" s="79"/>
      <c r="X42" s="81"/>
      <c r="Y42" s="79"/>
      <c r="Z42" s="79"/>
      <c r="AB42" s="79"/>
      <c r="AC42" s="79"/>
      <c r="AD42" s="79"/>
      <c r="AF42" s="79"/>
      <c r="AG42" s="79"/>
      <c r="AH42" s="79"/>
    </row>
    <row r="43" spans="1:34" s="4" customFormat="1" ht="15">
      <c r="A43" s="79"/>
      <c r="B43" s="79"/>
      <c r="C43" s="79"/>
      <c r="D43" s="131"/>
      <c r="E43" s="85"/>
      <c r="F43" s="133"/>
      <c r="G43" s="133"/>
      <c r="H43" s="106"/>
      <c r="I43" s="96" t="s">
        <v>81</v>
      </c>
      <c r="J43" s="97"/>
      <c r="K43" s="101"/>
      <c r="L43" s="106"/>
      <c r="M43" s="79"/>
      <c r="N43" s="79"/>
      <c r="O43" s="79"/>
      <c r="P43" s="79"/>
      <c r="Q43" s="77"/>
      <c r="R43" s="93"/>
      <c r="S43" s="79"/>
      <c r="T43" s="111"/>
      <c r="U43" s="79"/>
      <c r="V43" s="79"/>
      <c r="W43" s="79"/>
      <c r="X43" s="81"/>
      <c r="Y43" s="79"/>
      <c r="Z43" s="79"/>
      <c r="AB43" s="79"/>
      <c r="AC43" s="79"/>
      <c r="AD43" s="79"/>
      <c r="AF43" s="79"/>
      <c r="AG43" s="79"/>
      <c r="AH43" s="79"/>
    </row>
    <row r="44" spans="1:34" s="4" customFormat="1" ht="15">
      <c r="A44" s="79"/>
      <c r="B44" s="79"/>
      <c r="C44" s="79"/>
      <c r="D44" s="131"/>
      <c r="E44" s="85"/>
      <c r="F44" s="133"/>
      <c r="G44" s="133"/>
      <c r="H44" s="106"/>
      <c r="I44" s="96" t="s">
        <v>245</v>
      </c>
      <c r="J44" s="97"/>
      <c r="K44" s="101"/>
      <c r="L44" s="106"/>
      <c r="M44" s="79"/>
      <c r="N44" s="79"/>
      <c r="O44" s="79"/>
      <c r="P44" s="79"/>
      <c r="Q44" s="77"/>
      <c r="R44" s="93"/>
      <c r="S44" s="79"/>
      <c r="T44" s="111"/>
      <c r="U44" s="79"/>
      <c r="V44" s="79"/>
      <c r="W44" s="79"/>
      <c r="X44" s="81"/>
      <c r="Y44" s="79"/>
      <c r="Z44" s="79"/>
      <c r="AB44" s="79"/>
      <c r="AC44" s="79"/>
      <c r="AD44" s="79"/>
      <c r="AF44" s="79"/>
      <c r="AG44" s="79"/>
      <c r="AH44" s="79"/>
    </row>
    <row r="45" spans="1:34" s="4" customFormat="1" ht="15">
      <c r="A45" s="79"/>
      <c r="B45" s="79"/>
      <c r="C45" s="79"/>
      <c r="D45" s="132"/>
      <c r="E45" s="85"/>
      <c r="F45" s="133"/>
      <c r="G45" s="133"/>
      <c r="H45" s="106"/>
      <c r="I45" s="104" t="s">
        <v>82</v>
      </c>
      <c r="J45" s="102"/>
      <c r="K45" s="103"/>
      <c r="L45" s="107"/>
      <c r="M45" s="79"/>
      <c r="N45" s="79"/>
      <c r="O45" s="79"/>
      <c r="P45" s="79"/>
      <c r="Q45" s="78"/>
      <c r="R45" s="94"/>
      <c r="S45" s="79"/>
      <c r="T45" s="111"/>
      <c r="U45" s="79"/>
      <c r="V45" s="79"/>
      <c r="W45" s="79"/>
      <c r="X45" s="81"/>
      <c r="Y45" s="79"/>
      <c r="Z45" s="79"/>
      <c r="AB45" s="79"/>
      <c r="AC45" s="79"/>
      <c r="AD45" s="79"/>
      <c r="AF45" s="79"/>
      <c r="AG45" s="79"/>
      <c r="AH45" s="79"/>
    </row>
    <row r="46" spans="1:34" s="4" customFormat="1" ht="15">
      <c r="A46" s="79">
        <v>2012</v>
      </c>
      <c r="B46" s="79" t="s">
        <v>289</v>
      </c>
      <c r="C46" s="79" t="s">
        <v>126</v>
      </c>
      <c r="D46" s="130" t="s">
        <v>239</v>
      </c>
      <c r="E46" s="85">
        <v>40956</v>
      </c>
      <c r="F46" s="170" t="s">
        <v>127</v>
      </c>
      <c r="G46" s="32" t="s">
        <v>128</v>
      </c>
      <c r="H46" s="105">
        <v>40960</v>
      </c>
      <c r="I46" s="98" t="s">
        <v>79</v>
      </c>
      <c r="J46" s="99"/>
      <c r="K46" s="100"/>
      <c r="L46" s="82">
        <v>40967</v>
      </c>
      <c r="M46" s="95" t="s">
        <v>129</v>
      </c>
      <c r="N46" s="95"/>
      <c r="O46" s="95"/>
      <c r="P46" s="109" t="s">
        <v>88</v>
      </c>
      <c r="Q46" s="76" t="s">
        <v>89</v>
      </c>
      <c r="R46" s="109" t="s">
        <v>90</v>
      </c>
      <c r="S46" s="108" t="s">
        <v>132</v>
      </c>
      <c r="T46" s="86">
        <v>40969</v>
      </c>
      <c r="U46" s="91">
        <v>241094.4</v>
      </c>
      <c r="V46" s="112" t="s">
        <v>243</v>
      </c>
      <c r="W46" s="85">
        <v>40969</v>
      </c>
      <c r="X46" s="80">
        <v>41274</v>
      </c>
      <c r="Y46" s="79" t="s">
        <v>123</v>
      </c>
      <c r="Z46" s="79" t="s">
        <v>123</v>
      </c>
      <c r="AB46" s="79" t="s">
        <v>123</v>
      </c>
      <c r="AC46" s="79" t="s">
        <v>246</v>
      </c>
      <c r="AD46" s="79" t="s">
        <v>123</v>
      </c>
      <c r="AF46" s="79" t="s">
        <v>123</v>
      </c>
      <c r="AG46" s="79" t="s">
        <v>123</v>
      </c>
      <c r="AH46" s="79" t="s">
        <v>123</v>
      </c>
    </row>
    <row r="47" spans="1:34" s="4" customFormat="1" ht="32.25" customHeight="1">
      <c r="A47" s="79"/>
      <c r="B47" s="79"/>
      <c r="C47" s="79"/>
      <c r="D47" s="131"/>
      <c r="E47" s="79"/>
      <c r="F47" s="170"/>
      <c r="G47" s="30" t="s">
        <v>129</v>
      </c>
      <c r="H47" s="106"/>
      <c r="I47" s="96" t="s">
        <v>189</v>
      </c>
      <c r="J47" s="97"/>
      <c r="K47" s="101"/>
      <c r="L47" s="83"/>
      <c r="M47" s="95"/>
      <c r="N47" s="95"/>
      <c r="O47" s="95"/>
      <c r="P47" s="87"/>
      <c r="Q47" s="77"/>
      <c r="R47" s="87"/>
      <c r="S47" s="108"/>
      <c r="T47" s="87"/>
      <c r="U47" s="79"/>
      <c r="V47" s="113"/>
      <c r="W47" s="79"/>
      <c r="X47" s="81"/>
      <c r="Y47" s="79"/>
      <c r="Z47" s="79"/>
      <c r="AB47" s="79"/>
      <c r="AC47" s="79"/>
      <c r="AD47" s="79"/>
      <c r="AF47" s="79"/>
      <c r="AG47" s="79"/>
      <c r="AH47" s="79"/>
    </row>
    <row r="48" spans="1:34" s="4" customFormat="1" ht="18" customHeight="1">
      <c r="A48" s="79"/>
      <c r="B48" s="79"/>
      <c r="C48" s="79"/>
      <c r="D48" s="131"/>
      <c r="E48" s="79"/>
      <c r="F48" s="170"/>
      <c r="G48" s="113" t="s">
        <v>130</v>
      </c>
      <c r="H48" s="106"/>
      <c r="I48" s="96" t="s">
        <v>80</v>
      </c>
      <c r="J48" s="97"/>
      <c r="K48" s="101"/>
      <c r="L48" s="83"/>
      <c r="M48" s="95"/>
      <c r="N48" s="95"/>
      <c r="O48" s="95"/>
      <c r="P48" s="87"/>
      <c r="Q48" s="77"/>
      <c r="R48" s="87"/>
      <c r="S48" s="108"/>
      <c r="T48" s="87"/>
      <c r="U48" s="79"/>
      <c r="V48" s="113"/>
      <c r="W48" s="79"/>
      <c r="X48" s="81"/>
      <c r="Y48" s="79"/>
      <c r="Z48" s="79"/>
      <c r="AB48" s="79"/>
      <c r="AC48" s="79"/>
      <c r="AD48" s="79"/>
      <c r="AF48" s="79"/>
      <c r="AG48" s="79"/>
      <c r="AH48" s="79"/>
    </row>
    <row r="49" spans="1:34" ht="15">
      <c r="A49" s="79"/>
      <c r="B49" s="79"/>
      <c r="C49" s="79"/>
      <c r="D49" s="131"/>
      <c r="E49" s="79"/>
      <c r="F49" s="170"/>
      <c r="G49" s="113"/>
      <c r="H49" s="106"/>
      <c r="I49" s="96" t="s">
        <v>81</v>
      </c>
      <c r="J49" s="97"/>
      <c r="K49" s="101"/>
      <c r="L49" s="83"/>
      <c r="M49" s="95"/>
      <c r="N49" s="95"/>
      <c r="O49" s="95"/>
      <c r="P49" s="87"/>
      <c r="Q49" s="77"/>
      <c r="R49" s="87"/>
      <c r="S49" s="108"/>
      <c r="T49" s="87"/>
      <c r="U49" s="79"/>
      <c r="V49" s="113"/>
      <c r="W49" s="79"/>
      <c r="X49" s="81"/>
      <c r="Y49" s="79"/>
      <c r="Z49" s="79"/>
      <c r="AB49" s="79"/>
      <c r="AC49" s="79"/>
      <c r="AD49" s="79"/>
      <c r="AF49" s="79"/>
      <c r="AG49" s="79"/>
      <c r="AH49" s="79"/>
    </row>
    <row r="50" spans="1:34" ht="15">
      <c r="A50" s="79"/>
      <c r="B50" s="79"/>
      <c r="C50" s="79"/>
      <c r="D50" s="131"/>
      <c r="E50" s="79"/>
      <c r="F50" s="170"/>
      <c r="G50" s="171" t="s">
        <v>131</v>
      </c>
      <c r="H50" s="106"/>
      <c r="I50" s="96" t="s">
        <v>122</v>
      </c>
      <c r="J50" s="97"/>
      <c r="K50" s="101"/>
      <c r="L50" s="83"/>
      <c r="M50" s="95"/>
      <c r="N50" s="95"/>
      <c r="O50" s="95"/>
      <c r="P50" s="87"/>
      <c r="Q50" s="77"/>
      <c r="R50" s="87"/>
      <c r="S50" s="108"/>
      <c r="T50" s="87"/>
      <c r="U50" s="79"/>
      <c r="V50" s="113"/>
      <c r="W50" s="79"/>
      <c r="X50" s="81"/>
      <c r="Y50" s="79"/>
      <c r="Z50" s="79"/>
      <c r="AB50" s="79"/>
      <c r="AC50" s="79"/>
      <c r="AD50" s="79"/>
      <c r="AF50" s="79"/>
      <c r="AG50" s="79"/>
      <c r="AH50" s="79"/>
    </row>
    <row r="51" spans="1:34" ht="31.5" customHeight="1">
      <c r="A51" s="79"/>
      <c r="B51" s="79"/>
      <c r="C51" s="79"/>
      <c r="D51" s="132"/>
      <c r="E51" s="79"/>
      <c r="F51" s="170"/>
      <c r="G51" s="172"/>
      <c r="H51" s="106"/>
      <c r="I51" s="104" t="s">
        <v>82</v>
      </c>
      <c r="J51" s="102"/>
      <c r="K51" s="103"/>
      <c r="L51" s="84"/>
      <c r="M51" s="95"/>
      <c r="N51" s="95"/>
      <c r="O51" s="95"/>
      <c r="P51" s="87"/>
      <c r="Q51" s="78"/>
      <c r="R51" s="87"/>
      <c r="S51" s="108"/>
      <c r="T51" s="87"/>
      <c r="U51" s="79"/>
      <c r="V51" s="114"/>
      <c r="W51" s="79"/>
      <c r="X51" s="81"/>
      <c r="Y51" s="79"/>
      <c r="Z51" s="79"/>
      <c r="AB51" s="79"/>
      <c r="AC51" s="79"/>
      <c r="AD51" s="79"/>
      <c r="AF51" s="79"/>
      <c r="AG51" s="79"/>
      <c r="AH51" s="79"/>
    </row>
    <row r="52" spans="1:34" ht="15" customHeight="1">
      <c r="A52" s="79">
        <v>2012</v>
      </c>
      <c r="B52" s="79" t="s">
        <v>289</v>
      </c>
      <c r="C52" s="79" t="s">
        <v>133</v>
      </c>
      <c r="D52" s="130" t="s">
        <v>240</v>
      </c>
      <c r="E52" s="85">
        <v>40970</v>
      </c>
      <c r="F52" s="133" t="s">
        <v>134</v>
      </c>
      <c r="G52" s="31" t="s">
        <v>135</v>
      </c>
      <c r="H52" s="105">
        <v>40975</v>
      </c>
      <c r="I52" s="98" t="s">
        <v>79</v>
      </c>
      <c r="J52" s="99"/>
      <c r="K52" s="100"/>
      <c r="L52" s="85" t="s">
        <v>242</v>
      </c>
      <c r="M52" s="92" t="s">
        <v>123</v>
      </c>
      <c r="N52" s="109"/>
      <c r="O52" s="88"/>
      <c r="P52" s="76" t="s">
        <v>123</v>
      </c>
      <c r="Q52" s="76" t="s">
        <v>123</v>
      </c>
      <c r="R52" s="92" t="s">
        <v>123</v>
      </c>
      <c r="S52" s="79" t="s">
        <v>123</v>
      </c>
      <c r="T52" s="88" t="s">
        <v>123</v>
      </c>
      <c r="U52" s="76" t="s">
        <v>123</v>
      </c>
      <c r="V52" s="76" t="s">
        <v>123</v>
      </c>
      <c r="W52" s="76" t="s">
        <v>123</v>
      </c>
      <c r="X52" s="76" t="s">
        <v>123</v>
      </c>
      <c r="Y52" s="76" t="s">
        <v>123</v>
      </c>
      <c r="Z52" s="76" t="s">
        <v>123</v>
      </c>
      <c r="AB52" s="79" t="s">
        <v>123</v>
      </c>
      <c r="AC52" s="79" t="s">
        <v>123</v>
      </c>
      <c r="AD52" s="79" t="s">
        <v>123</v>
      </c>
      <c r="AF52" s="79" t="s">
        <v>123</v>
      </c>
      <c r="AG52" s="79" t="s">
        <v>123</v>
      </c>
      <c r="AH52" s="79" t="s">
        <v>123</v>
      </c>
    </row>
    <row r="53" spans="1:34" ht="15">
      <c r="A53" s="79"/>
      <c r="B53" s="79"/>
      <c r="C53" s="79"/>
      <c r="D53" s="131"/>
      <c r="E53" s="85"/>
      <c r="F53" s="133"/>
      <c r="G53" s="128" t="s">
        <v>136</v>
      </c>
      <c r="H53" s="106"/>
      <c r="I53" s="96" t="s">
        <v>189</v>
      </c>
      <c r="J53" s="97"/>
      <c r="K53" s="101"/>
      <c r="L53" s="85"/>
      <c r="M53" s="93"/>
      <c r="N53" s="87"/>
      <c r="O53" s="89"/>
      <c r="P53" s="77"/>
      <c r="Q53" s="77"/>
      <c r="R53" s="93"/>
      <c r="S53" s="79"/>
      <c r="T53" s="89"/>
      <c r="U53" s="77"/>
      <c r="V53" s="77"/>
      <c r="W53" s="77"/>
      <c r="X53" s="77"/>
      <c r="Y53" s="77"/>
      <c r="Z53" s="77"/>
      <c r="AB53" s="79"/>
      <c r="AC53" s="79"/>
      <c r="AD53" s="79"/>
      <c r="AF53" s="79"/>
      <c r="AG53" s="79"/>
      <c r="AH53" s="79"/>
    </row>
    <row r="54" spans="1:34" ht="15">
      <c r="A54" s="79"/>
      <c r="B54" s="79"/>
      <c r="C54" s="79"/>
      <c r="D54" s="131"/>
      <c r="E54" s="85"/>
      <c r="F54" s="133"/>
      <c r="G54" s="128"/>
      <c r="H54" s="106"/>
      <c r="I54" s="96" t="s">
        <v>83</v>
      </c>
      <c r="J54" s="97"/>
      <c r="K54" s="101"/>
      <c r="L54" s="85"/>
      <c r="M54" s="93"/>
      <c r="N54" s="87"/>
      <c r="O54" s="89"/>
      <c r="P54" s="77"/>
      <c r="Q54" s="77"/>
      <c r="R54" s="93"/>
      <c r="S54" s="79"/>
      <c r="T54" s="89"/>
      <c r="U54" s="77"/>
      <c r="V54" s="77"/>
      <c r="W54" s="77"/>
      <c r="X54" s="77"/>
      <c r="Y54" s="77"/>
      <c r="Z54" s="77"/>
      <c r="AB54" s="79"/>
      <c r="AC54" s="79"/>
      <c r="AD54" s="79"/>
      <c r="AF54" s="79"/>
      <c r="AG54" s="79"/>
      <c r="AH54" s="79"/>
    </row>
    <row r="55" spans="1:34" ht="15">
      <c r="A55" s="79"/>
      <c r="B55" s="79"/>
      <c r="C55" s="79"/>
      <c r="D55" s="131"/>
      <c r="E55" s="85"/>
      <c r="F55" s="133"/>
      <c r="G55" s="128" t="s">
        <v>137</v>
      </c>
      <c r="H55" s="106"/>
      <c r="I55" s="33" t="s">
        <v>139</v>
      </c>
      <c r="J55" s="2"/>
      <c r="K55" s="34"/>
      <c r="L55" s="85"/>
      <c r="M55" s="93"/>
      <c r="N55" s="87"/>
      <c r="O55" s="89"/>
      <c r="P55" s="77"/>
      <c r="Q55" s="77"/>
      <c r="R55" s="93"/>
      <c r="S55" s="79"/>
      <c r="T55" s="89"/>
      <c r="U55" s="77"/>
      <c r="V55" s="77"/>
      <c r="W55" s="77"/>
      <c r="X55" s="77"/>
      <c r="Y55" s="77"/>
      <c r="Z55" s="77"/>
      <c r="AB55" s="79"/>
      <c r="AC55" s="79"/>
      <c r="AD55" s="79"/>
      <c r="AF55" s="79"/>
      <c r="AG55" s="79"/>
      <c r="AH55" s="79"/>
    </row>
    <row r="56" spans="1:34" ht="15">
      <c r="A56" s="79"/>
      <c r="B56" s="79"/>
      <c r="C56" s="79"/>
      <c r="D56" s="131"/>
      <c r="E56" s="85"/>
      <c r="F56" s="133"/>
      <c r="G56" s="128"/>
      <c r="H56" s="106"/>
      <c r="I56" s="96" t="s">
        <v>81</v>
      </c>
      <c r="J56" s="97"/>
      <c r="K56" s="101"/>
      <c r="L56" s="85"/>
      <c r="M56" s="93"/>
      <c r="N56" s="87"/>
      <c r="O56" s="89"/>
      <c r="P56" s="77"/>
      <c r="Q56" s="77"/>
      <c r="R56" s="93"/>
      <c r="S56" s="79"/>
      <c r="T56" s="89"/>
      <c r="U56" s="77"/>
      <c r="V56" s="77"/>
      <c r="W56" s="77"/>
      <c r="X56" s="77"/>
      <c r="Y56" s="77"/>
      <c r="Z56" s="77"/>
      <c r="AB56" s="79"/>
      <c r="AC56" s="79"/>
      <c r="AD56" s="79"/>
      <c r="AF56" s="79"/>
      <c r="AG56" s="79"/>
      <c r="AH56" s="79"/>
    </row>
    <row r="57" spans="1:34" ht="15">
      <c r="A57" s="79"/>
      <c r="B57" s="79"/>
      <c r="C57" s="79"/>
      <c r="D57" s="131"/>
      <c r="E57" s="85"/>
      <c r="F57" s="133"/>
      <c r="G57" s="128" t="s">
        <v>138</v>
      </c>
      <c r="H57" s="106"/>
      <c r="I57" s="96" t="s">
        <v>122</v>
      </c>
      <c r="J57" s="97"/>
      <c r="K57" s="101"/>
      <c r="L57" s="85"/>
      <c r="M57" s="93"/>
      <c r="N57" s="87"/>
      <c r="O57" s="89"/>
      <c r="P57" s="77"/>
      <c r="Q57" s="77"/>
      <c r="R57" s="93"/>
      <c r="S57" s="79"/>
      <c r="T57" s="89"/>
      <c r="U57" s="77"/>
      <c r="V57" s="77"/>
      <c r="W57" s="77"/>
      <c r="X57" s="77"/>
      <c r="Y57" s="77"/>
      <c r="Z57" s="77"/>
      <c r="AB57" s="79"/>
      <c r="AC57" s="79"/>
      <c r="AD57" s="79"/>
      <c r="AF57" s="79"/>
      <c r="AG57" s="79"/>
      <c r="AH57" s="79"/>
    </row>
    <row r="58" spans="1:34" ht="15">
      <c r="A58" s="79"/>
      <c r="B58" s="79"/>
      <c r="C58" s="79"/>
      <c r="D58" s="132"/>
      <c r="E58" s="85"/>
      <c r="F58" s="133"/>
      <c r="G58" s="134"/>
      <c r="H58" s="40"/>
      <c r="I58" s="102" t="s">
        <v>82</v>
      </c>
      <c r="J58" s="102"/>
      <c r="K58" s="103"/>
      <c r="L58" s="85"/>
      <c r="M58" s="94"/>
      <c r="N58" s="110"/>
      <c r="O58" s="90"/>
      <c r="P58" s="78"/>
      <c r="Q58" s="78"/>
      <c r="R58" s="94"/>
      <c r="S58" s="79"/>
      <c r="T58" s="90"/>
      <c r="U58" s="78"/>
      <c r="V58" s="78"/>
      <c r="W58" s="78"/>
      <c r="X58" s="78"/>
      <c r="Y58" s="78"/>
      <c r="Z58" s="78"/>
      <c r="AB58" s="79"/>
      <c r="AC58" s="79"/>
      <c r="AD58" s="79"/>
      <c r="AF58" s="79"/>
      <c r="AG58" s="79"/>
      <c r="AH58" s="79"/>
    </row>
    <row r="69" spans="3:5" ht="15">
      <c r="C69" s="136" t="s">
        <v>285</v>
      </c>
      <c r="D69" s="136"/>
      <c r="E69" s="136"/>
    </row>
    <row r="70" spans="3:6" ht="15">
      <c r="C70" s="136" t="s">
        <v>286</v>
      </c>
      <c r="D70" s="136"/>
      <c r="E70" s="136"/>
      <c r="F70" s="6"/>
    </row>
    <row r="71" spans="3:5" ht="15">
      <c r="C71" s="6" t="s">
        <v>48</v>
      </c>
      <c r="D71" s="6"/>
      <c r="E71" s="24"/>
    </row>
    <row r="73" spans="3:6" ht="15">
      <c r="C73" s="97" t="s">
        <v>69</v>
      </c>
      <c r="D73" s="97"/>
      <c r="E73" s="97"/>
      <c r="F73" s="97"/>
    </row>
    <row r="74" spans="3:6" ht="15">
      <c r="C74" s="97" t="s">
        <v>51</v>
      </c>
      <c r="D74" s="97"/>
      <c r="E74" s="97"/>
      <c r="F74" s="97"/>
    </row>
    <row r="75" spans="3:6" ht="15">
      <c r="C75" s="97" t="s">
        <v>52</v>
      </c>
      <c r="D75" s="97"/>
      <c r="E75" s="97"/>
      <c r="F75" s="97"/>
    </row>
    <row r="76" spans="3:6" ht="15">
      <c r="C76" s="97" t="s">
        <v>53</v>
      </c>
      <c r="D76" s="97"/>
      <c r="E76" s="97"/>
      <c r="F76" s="97"/>
    </row>
    <row r="77" spans="3:6" ht="15">
      <c r="C77" s="97" t="s">
        <v>55</v>
      </c>
      <c r="D77" s="97"/>
      <c r="E77" s="97"/>
      <c r="F77" s="97"/>
    </row>
    <row r="78" spans="3:6" ht="15">
      <c r="C78" s="97" t="s">
        <v>54</v>
      </c>
      <c r="D78" s="97"/>
      <c r="E78" s="97"/>
      <c r="F78" s="97"/>
    </row>
    <row r="79" spans="3:6" ht="15">
      <c r="C79" s="97" t="s">
        <v>49</v>
      </c>
      <c r="D79" s="97"/>
      <c r="E79" s="97"/>
      <c r="F79" s="97"/>
    </row>
    <row r="80" spans="3:6" ht="15">
      <c r="C80" s="97" t="s">
        <v>65</v>
      </c>
      <c r="D80" s="97"/>
      <c r="E80" s="97"/>
      <c r="F80" s="97"/>
    </row>
    <row r="81" spans="3:6" ht="15">
      <c r="C81" s="97" t="s">
        <v>66</v>
      </c>
      <c r="D81" s="97"/>
      <c r="E81" s="97"/>
      <c r="F81" s="97"/>
    </row>
    <row r="82" spans="3:6" ht="15">
      <c r="C82" s="97" t="s">
        <v>67</v>
      </c>
      <c r="D82" s="97"/>
      <c r="E82" s="97"/>
      <c r="F82" s="97"/>
    </row>
    <row r="83" spans="3:6" ht="15">
      <c r="C83" s="97" t="s">
        <v>68</v>
      </c>
      <c r="D83" s="97"/>
      <c r="E83" s="97"/>
      <c r="F83" s="97"/>
    </row>
    <row r="84" spans="3:6" ht="15">
      <c r="C84" s="97" t="s">
        <v>50</v>
      </c>
      <c r="D84" s="97"/>
      <c r="E84" s="97"/>
      <c r="F84" s="97"/>
    </row>
    <row r="85" spans="3:6" ht="15">
      <c r="C85" s="97" t="s">
        <v>56</v>
      </c>
      <c r="D85" s="97"/>
      <c r="E85" s="97"/>
      <c r="F85" s="97"/>
    </row>
    <row r="86" spans="3:6" ht="15">
      <c r="C86" s="97" t="s">
        <v>57</v>
      </c>
      <c r="D86" s="97"/>
      <c r="E86" s="97"/>
      <c r="F86" s="97"/>
    </row>
    <row r="87" spans="3:6" ht="15">
      <c r="C87" s="97" t="s">
        <v>58</v>
      </c>
      <c r="D87" s="97"/>
      <c r="E87" s="97"/>
      <c r="F87" s="97"/>
    </row>
    <row r="88" spans="3:6" ht="15">
      <c r="C88" s="97" t="s">
        <v>59</v>
      </c>
      <c r="D88" s="97"/>
      <c r="E88" s="97"/>
      <c r="F88" s="97"/>
    </row>
    <row r="89" spans="3:6" ht="15">
      <c r="C89" s="97" t="s">
        <v>60</v>
      </c>
      <c r="D89" s="97"/>
      <c r="E89" s="97"/>
      <c r="F89" s="97"/>
    </row>
    <row r="90" spans="3:6" ht="15">
      <c r="C90" s="97" t="s">
        <v>61</v>
      </c>
      <c r="D90" s="97"/>
      <c r="E90" s="97"/>
      <c r="F90" s="97"/>
    </row>
    <row r="91" spans="3:6" ht="15">
      <c r="C91" s="97" t="s">
        <v>62</v>
      </c>
      <c r="D91" s="97"/>
      <c r="E91" s="97"/>
      <c r="F91" s="97"/>
    </row>
    <row r="92" spans="3:6" ht="15">
      <c r="C92" s="97" t="s">
        <v>63</v>
      </c>
      <c r="D92" s="97"/>
      <c r="E92" s="97"/>
      <c r="F92" s="97"/>
    </row>
    <row r="93" spans="3:6" ht="15">
      <c r="C93" s="97" t="s">
        <v>64</v>
      </c>
      <c r="D93" s="97"/>
      <c r="E93" s="97"/>
      <c r="F93" s="97"/>
    </row>
    <row r="94" ht="15">
      <c r="C94" t="s">
        <v>227</v>
      </c>
    </row>
  </sheetData>
  <sheetProtection/>
  <mergeCells count="323">
    <mergeCell ref="D9:D10"/>
    <mergeCell ref="C26:C33"/>
    <mergeCell ref="D11:D17"/>
    <mergeCell ref="B9:B10"/>
    <mergeCell ref="A9:A10"/>
    <mergeCell ref="A11:A17"/>
    <mergeCell ref="B11:B17"/>
    <mergeCell ref="A18:A25"/>
    <mergeCell ref="C9:C10"/>
    <mergeCell ref="C18:C25"/>
    <mergeCell ref="C11:C17"/>
    <mergeCell ref="A52:A58"/>
    <mergeCell ref="B52:B58"/>
    <mergeCell ref="A40:A45"/>
    <mergeCell ref="B40:B45"/>
    <mergeCell ref="A26:A33"/>
    <mergeCell ref="B26:B33"/>
    <mergeCell ref="B46:B51"/>
    <mergeCell ref="C34:C39"/>
    <mergeCell ref="A34:A39"/>
    <mergeCell ref="B34:B39"/>
    <mergeCell ref="A46:A51"/>
    <mergeCell ref="F18:F25"/>
    <mergeCell ref="E34:E39"/>
    <mergeCell ref="D34:D39"/>
    <mergeCell ref="C40:C45"/>
    <mergeCell ref="C46:C51"/>
    <mergeCell ref="B18:B25"/>
    <mergeCell ref="E18:E25"/>
    <mergeCell ref="D18:D25"/>
    <mergeCell ref="E26:E33"/>
    <mergeCell ref="D46:D51"/>
    <mergeCell ref="D26:D33"/>
    <mergeCell ref="F11:F17"/>
    <mergeCell ref="E46:E51"/>
    <mergeCell ref="E11:E17"/>
    <mergeCell ref="G16:G17"/>
    <mergeCell ref="G32:G33"/>
    <mergeCell ref="E40:E45"/>
    <mergeCell ref="D40:D45"/>
    <mergeCell ref="F46:F51"/>
    <mergeCell ref="G50:G51"/>
    <mergeCell ref="G34:G39"/>
    <mergeCell ref="F34:F39"/>
    <mergeCell ref="G22:G25"/>
    <mergeCell ref="F26:F33"/>
    <mergeCell ref="W30:W31"/>
    <mergeCell ref="X30:X31"/>
    <mergeCell ref="U18:U25"/>
    <mergeCell ref="V18:V25"/>
    <mergeCell ref="W18:W25"/>
    <mergeCell ref="V28:V29"/>
    <mergeCell ref="V30:V31"/>
    <mergeCell ref="C3:AH3"/>
    <mergeCell ref="C4:AH4"/>
    <mergeCell ref="M16:O17"/>
    <mergeCell ref="AH9:AH10"/>
    <mergeCell ref="AF9:AF10"/>
    <mergeCell ref="R9:R10"/>
    <mergeCell ref="S9:S10"/>
    <mergeCell ref="C7:AI7"/>
    <mergeCell ref="E9:E10"/>
    <mergeCell ref="F9:F10"/>
    <mergeCell ref="G9:G10"/>
    <mergeCell ref="I16:K16"/>
    <mergeCell ref="I12:K12"/>
    <mergeCell ref="L9:L10"/>
    <mergeCell ref="G12:G13"/>
    <mergeCell ref="M9:O10"/>
    <mergeCell ref="H9:H10"/>
    <mergeCell ref="H11:H17"/>
    <mergeCell ref="I13:K13"/>
    <mergeCell ref="I14:K14"/>
    <mergeCell ref="S11:S12"/>
    <mergeCell ref="U11:U12"/>
    <mergeCell ref="U15:U16"/>
    <mergeCell ref="W15:W16"/>
    <mergeCell ref="X13:X14"/>
    <mergeCell ref="AB8:AH8"/>
    <mergeCell ref="V15:V16"/>
    <mergeCell ref="Y11:Y17"/>
    <mergeCell ref="AG9:AG10"/>
    <mergeCell ref="AD9:AD10"/>
    <mergeCell ref="AB9:AB10"/>
    <mergeCell ref="Z9:Z10"/>
    <mergeCell ref="W11:W12"/>
    <mergeCell ref="T15:T16"/>
    <mergeCell ref="V11:V12"/>
    <mergeCell ref="V13:V14"/>
    <mergeCell ref="T11:T12"/>
    <mergeCell ref="X11:X12"/>
    <mergeCell ref="T13:T14"/>
    <mergeCell ref="U13:U14"/>
    <mergeCell ref="S15:S16"/>
    <mergeCell ref="S13:S14"/>
    <mergeCell ref="T9:T10"/>
    <mergeCell ref="U9:U10"/>
    <mergeCell ref="AC9:AC10"/>
    <mergeCell ref="L11:L17"/>
    <mergeCell ref="Q9:Q10"/>
    <mergeCell ref="Y9:Y10"/>
    <mergeCell ref="W13:W14"/>
    <mergeCell ref="W9:X9"/>
    <mergeCell ref="P11:P17"/>
    <mergeCell ref="L18:L25"/>
    <mergeCell ref="I17:K17"/>
    <mergeCell ref="I15:K15"/>
    <mergeCell ref="I23:K23"/>
    <mergeCell ref="P18:P25"/>
    <mergeCell ref="Q18:Q25"/>
    <mergeCell ref="R18:R25"/>
    <mergeCell ref="R11:R17"/>
    <mergeCell ref="I9:K10"/>
    <mergeCell ref="M13:O14"/>
    <mergeCell ref="M11:O12"/>
    <mergeCell ref="P9:P10"/>
    <mergeCell ref="I20:K20"/>
    <mergeCell ref="I19:K19"/>
    <mergeCell ref="Q11:Q17"/>
    <mergeCell ref="V9:V10"/>
    <mergeCell ref="C70:E70"/>
    <mergeCell ref="C69:E69"/>
    <mergeCell ref="H34:H39"/>
    <mergeCell ref="H52:H57"/>
    <mergeCell ref="H46:H51"/>
    <mergeCell ref="M18:O25"/>
    <mergeCell ref="I31:K31"/>
    <mergeCell ref="I25:K25"/>
    <mergeCell ref="G40:G45"/>
    <mergeCell ref="C87:F87"/>
    <mergeCell ref="F52:F58"/>
    <mergeCell ref="C88:F88"/>
    <mergeCell ref="C78:F78"/>
    <mergeCell ref="H40:H45"/>
    <mergeCell ref="G57:G58"/>
    <mergeCell ref="G55:G56"/>
    <mergeCell ref="G53:G54"/>
    <mergeCell ref="G48:G49"/>
    <mergeCell ref="F40:F45"/>
    <mergeCell ref="C86:F86"/>
    <mergeCell ref="C90:F90"/>
    <mergeCell ref="C91:F91"/>
    <mergeCell ref="C92:F92"/>
    <mergeCell ref="D52:D58"/>
    <mergeCell ref="C77:F77"/>
    <mergeCell ref="C89:F89"/>
    <mergeCell ref="C76:F76"/>
    <mergeCell ref="C74:F74"/>
    <mergeCell ref="C75:F75"/>
    <mergeCell ref="AH11:AH17"/>
    <mergeCell ref="Z11:Z17"/>
    <mergeCell ref="AB11:AB17"/>
    <mergeCell ref="AC11:AC17"/>
    <mergeCell ref="AD11:AD17"/>
    <mergeCell ref="C93:F93"/>
    <mergeCell ref="C73:F73"/>
    <mergeCell ref="C80:F80"/>
    <mergeCell ref="C81:F81"/>
    <mergeCell ref="C82:F82"/>
    <mergeCell ref="C79:F79"/>
    <mergeCell ref="C84:F84"/>
    <mergeCell ref="C85:F85"/>
    <mergeCell ref="C52:C58"/>
    <mergeCell ref="E52:E58"/>
    <mergeCell ref="C83:F83"/>
    <mergeCell ref="G18:G21"/>
    <mergeCell ref="H26:H33"/>
    <mergeCell ref="I29:K29"/>
    <mergeCell ref="H18:H25"/>
    <mergeCell ref="I21:K21"/>
    <mergeCell ref="I22:K22"/>
    <mergeCell ref="I32:K33"/>
    <mergeCell ref="I26:K26"/>
    <mergeCell ref="AF11:AF17"/>
    <mergeCell ref="AG11:AG17"/>
    <mergeCell ref="I11:K11"/>
    <mergeCell ref="I18:K18"/>
    <mergeCell ref="I24:K24"/>
    <mergeCell ref="M15:O15"/>
    <mergeCell ref="S18:S25"/>
    <mergeCell ref="AB18:AB25"/>
    <mergeCell ref="AC18:AC25"/>
    <mergeCell ref="AD18:AD25"/>
    <mergeCell ref="V32:V33"/>
    <mergeCell ref="T28:T29"/>
    <mergeCell ref="R26:R33"/>
    <mergeCell ref="P26:P33"/>
    <mergeCell ref="L26:L33"/>
    <mergeCell ref="M32:O33"/>
    <mergeCell ref="M30:O31"/>
    <mergeCell ref="M28:O29"/>
    <mergeCell ref="M27:O27"/>
    <mergeCell ref="U28:U29"/>
    <mergeCell ref="S32:S33"/>
    <mergeCell ref="S30:S31"/>
    <mergeCell ref="I30:K30"/>
    <mergeCell ref="M34:O39"/>
    <mergeCell ref="I36:K36"/>
    <mergeCell ref="I34:K34"/>
    <mergeCell ref="I35:K35"/>
    <mergeCell ref="L34:L39"/>
    <mergeCell ref="AB26:AB33"/>
    <mergeCell ref="AC26:AC33"/>
    <mergeCell ref="AD26:AD33"/>
    <mergeCell ref="AF26:AF33"/>
    <mergeCell ref="I27:K27"/>
    <mergeCell ref="I28:K28"/>
    <mergeCell ref="Q26:Q33"/>
    <mergeCell ref="S28:S29"/>
    <mergeCell ref="T30:T31"/>
    <mergeCell ref="U30:U31"/>
    <mergeCell ref="Y18:Y25"/>
    <mergeCell ref="T32:T33"/>
    <mergeCell ref="T18:T25"/>
    <mergeCell ref="W32:W33"/>
    <mergeCell ref="X32:X33"/>
    <mergeCell ref="W28:W29"/>
    <mergeCell ref="Y26:Y33"/>
    <mergeCell ref="X28:X29"/>
    <mergeCell ref="X18:X25"/>
    <mergeCell ref="U32:U33"/>
    <mergeCell ref="AF40:AF45"/>
    <mergeCell ref="AG40:AG45"/>
    <mergeCell ref="AH34:AH39"/>
    <mergeCell ref="AH40:AH45"/>
    <mergeCell ref="AF34:AF39"/>
    <mergeCell ref="AF18:AF25"/>
    <mergeCell ref="AG18:AG25"/>
    <mergeCell ref="AH18:AH25"/>
    <mergeCell ref="AG26:AG33"/>
    <mergeCell ref="AH26:AH33"/>
    <mergeCell ref="Z18:Z25"/>
    <mergeCell ref="Z26:Z33"/>
    <mergeCell ref="AG34:AG39"/>
    <mergeCell ref="Z40:Z45"/>
    <mergeCell ref="AB34:AB39"/>
    <mergeCell ref="AB40:AB45"/>
    <mergeCell ref="AC34:AC39"/>
    <mergeCell ref="AC40:AC45"/>
    <mergeCell ref="AD34:AD39"/>
    <mergeCell ref="AD40:AD45"/>
    <mergeCell ref="Z34:Z39"/>
    <mergeCell ref="Y40:Y45"/>
    <mergeCell ref="Y34:Y39"/>
    <mergeCell ref="Y46:Y51"/>
    <mergeCell ref="P40:P45"/>
    <mergeCell ref="Q40:Q45"/>
    <mergeCell ref="X34:X39"/>
    <mergeCell ref="X40:X45"/>
    <mergeCell ref="R46:R51"/>
    <mergeCell ref="V46:V51"/>
    <mergeCell ref="W40:W45"/>
    <mergeCell ref="W34:W39"/>
    <mergeCell ref="U40:U45"/>
    <mergeCell ref="R34:R39"/>
    <mergeCell ref="R40:R45"/>
    <mergeCell ref="P34:P39"/>
    <mergeCell ref="U34:U39"/>
    <mergeCell ref="V34:V39"/>
    <mergeCell ref="V40:V45"/>
    <mergeCell ref="I46:K46"/>
    <mergeCell ref="I48:K48"/>
    <mergeCell ref="I40:K40"/>
    <mergeCell ref="I43:K43"/>
    <mergeCell ref="I44:K44"/>
    <mergeCell ref="I47:K47"/>
    <mergeCell ref="I56:K56"/>
    <mergeCell ref="L52:L58"/>
    <mergeCell ref="M52:O58"/>
    <mergeCell ref="P46:P51"/>
    <mergeCell ref="S40:S45"/>
    <mergeCell ref="T34:T39"/>
    <mergeCell ref="T40:T45"/>
    <mergeCell ref="S34:S39"/>
    <mergeCell ref="I38:K38"/>
    <mergeCell ref="I37:K37"/>
    <mergeCell ref="Q52:Q58"/>
    <mergeCell ref="S52:S58"/>
    <mergeCell ref="Q34:Q39"/>
    <mergeCell ref="I41:K41"/>
    <mergeCell ref="I45:K45"/>
    <mergeCell ref="I42:K42"/>
    <mergeCell ref="L40:L45"/>
    <mergeCell ref="S46:S51"/>
    <mergeCell ref="I57:K57"/>
    <mergeCell ref="I54:K54"/>
    <mergeCell ref="M46:O51"/>
    <mergeCell ref="M40:O45"/>
    <mergeCell ref="I39:K39"/>
    <mergeCell ref="I52:K52"/>
    <mergeCell ref="I53:K53"/>
    <mergeCell ref="P52:P58"/>
    <mergeCell ref="I58:K58"/>
    <mergeCell ref="I49:K49"/>
    <mergeCell ref="I50:K50"/>
    <mergeCell ref="I51:K51"/>
    <mergeCell ref="U52:U58"/>
    <mergeCell ref="Q46:Q51"/>
    <mergeCell ref="L46:L51"/>
    <mergeCell ref="W46:W51"/>
    <mergeCell ref="T46:T51"/>
    <mergeCell ref="V52:V58"/>
    <mergeCell ref="T52:T58"/>
    <mergeCell ref="U46:U51"/>
    <mergeCell ref="W52:W58"/>
    <mergeCell ref="R52:R58"/>
    <mergeCell ref="AD46:AD51"/>
    <mergeCell ref="AG52:AG58"/>
    <mergeCell ref="AG46:AG51"/>
    <mergeCell ref="AH46:AH51"/>
    <mergeCell ref="AD52:AD58"/>
    <mergeCell ref="AF52:AF58"/>
    <mergeCell ref="AH52:AH58"/>
    <mergeCell ref="X52:X58"/>
    <mergeCell ref="Y52:Y58"/>
    <mergeCell ref="AF46:AF51"/>
    <mergeCell ref="AB52:AB58"/>
    <mergeCell ref="AC52:AC58"/>
    <mergeCell ref="Z52:Z58"/>
    <mergeCell ref="X46:X51"/>
    <mergeCell ref="Z46:Z51"/>
    <mergeCell ref="AB46:AB51"/>
    <mergeCell ref="AC46:AC51"/>
  </mergeCells>
  <hyperlinks>
    <hyperlink ref="D11:D17" r:id="rId1" display="DOF: 28/02/12"/>
    <hyperlink ref="D18:D25" r:id="rId2" display="DOF: 28/02/12"/>
    <hyperlink ref="D26:D33" r:id="rId3" display="DOF: 28/02/12"/>
    <hyperlink ref="D34:D39" r:id="rId4" display="DOF: 28/02/12"/>
    <hyperlink ref="D40:D45" r:id="rId5" display="acuses TEDF-IR-001-2012.pdf"/>
    <hyperlink ref="D46:D51" r:id="rId6" display="Acuses IR-002-2012.pdf"/>
    <hyperlink ref="D52:D58" r:id="rId7" display="Acuses IR-003.pdf"/>
    <hyperlink ref="L11:L17" r:id="rId8" display="TEDF-LPN-001-2012\6.- Fallo.pdf"/>
    <hyperlink ref="L18:L25" r:id="rId9" display="TEDF-LPN-002-2012\6.- Fallo.pdf"/>
    <hyperlink ref="L26:L33" r:id="rId10" display="TEDF-LPN-003-2012\6.- Fallo.pdf"/>
    <hyperlink ref="L46:L51" r:id="rId11" display="TEDF-IR-002-2012.pdf"/>
    <hyperlink ref="S11:S12" r:id="rId12" display="TEDF/SA/LPN/005/2012"/>
    <hyperlink ref="S13:S14" r:id="rId13" display="TEDF/SA/LPN/007/2012"/>
    <hyperlink ref="S15:S16" r:id="rId14" display="TEDF/SA/LPN/006/2012"/>
    <hyperlink ref="S17" r:id="rId15" display="TEDF/SA/LPN/008/2012"/>
    <hyperlink ref="S18:S25" r:id="rId16" display="TEDF/SA/LPN/009/2012"/>
    <hyperlink ref="S26" r:id="rId17" display="TEDF/SA/LPN/010/2012"/>
    <hyperlink ref="S28:S29" r:id="rId18" display="TEDF/SA/LPN/012/2012"/>
    <hyperlink ref="S30:S31" r:id="rId19" display="TEDF/SA/LPN/013/2012"/>
    <hyperlink ref="S32:S33" r:id="rId20" display="TEDF/SA/LPN/014/2012"/>
    <hyperlink ref="S46:S51" r:id="rId21" display="TEDF/SA/IR/001/2012"/>
    <hyperlink ref="S27" r:id="rId22" display="TEDF/SA/LPN/011/2012"/>
  </hyperlinks>
  <printOptions/>
  <pageMargins left="0.15748031496062992" right="0.15748031496062992" top="0.7874015748031497" bottom="0.7480314960629921" header="0.31496062992125984" footer="0.31496062992125984"/>
  <pageSetup horizontalDpi="600" verticalDpi="600" orientation="landscape" paperSize="120" scale="33" r:id="rId24"/>
  <drawing r:id="rId23"/>
</worksheet>
</file>

<file path=xl/worksheets/sheet2.xml><?xml version="1.0" encoding="utf-8"?>
<worksheet xmlns="http://schemas.openxmlformats.org/spreadsheetml/2006/main" xmlns:r="http://schemas.openxmlformats.org/officeDocument/2006/relationships">
  <dimension ref="A1:AI316"/>
  <sheetViews>
    <sheetView showGridLines="0" tabSelected="1" view="pageBreakPreview" zoomScale="85" zoomScaleNormal="85" zoomScaleSheetLayoutView="85" zoomScalePageLayoutView="0" workbookViewId="0" topLeftCell="A1">
      <pane xSplit="5" ySplit="11" topLeftCell="AI33" activePane="bottomRight" state="frozen"/>
      <selection pane="topLeft" activeCell="A1" sqref="A1"/>
      <selection pane="topRight" activeCell="B1" sqref="B1"/>
      <selection pane="bottomLeft" activeCell="A12" sqref="A12"/>
      <selection pane="bottomRight" activeCell="O12" sqref="O12"/>
    </sheetView>
  </sheetViews>
  <sheetFormatPr defaultColWidth="11.421875" defaultRowHeight="15"/>
  <cols>
    <col min="1" max="1" width="17.57421875" style="7" customWidth="1"/>
    <col min="2" max="2" width="20.57421875" style="7" customWidth="1"/>
    <col min="3" max="3" width="21.140625" style="7" customWidth="1"/>
    <col min="4" max="4" width="54.140625" style="7" customWidth="1"/>
    <col min="5" max="5" width="96.28125" style="18" customWidth="1"/>
    <col min="6" max="6" width="41.57421875" style="19" customWidth="1"/>
    <col min="7" max="7" width="47.421875" style="19" customWidth="1"/>
    <col min="8" max="8" width="63.8515625" style="13" customWidth="1"/>
    <col min="9" max="9" width="18.7109375" style="10" customWidth="1"/>
    <col min="10" max="10" width="11.421875" style="19" customWidth="1"/>
    <col min="11" max="11" width="11.421875" style="7" customWidth="1"/>
    <col min="12" max="12" width="24.00390625" style="7" customWidth="1"/>
    <col min="13" max="13" width="21.421875" style="7" customWidth="1"/>
    <col min="14" max="14" width="18.28125" style="7" customWidth="1"/>
    <col min="15" max="15" width="37.57421875" style="11" customWidth="1"/>
    <col min="16" max="16" width="22.00390625" style="11" customWidth="1"/>
    <col min="17" max="17" width="17.8515625" style="8" customWidth="1"/>
    <col min="18" max="18" width="33.7109375" style="7" customWidth="1"/>
    <col min="19" max="20" width="16.140625" style="7" customWidth="1"/>
    <col min="21" max="21" width="19.7109375" style="11" customWidth="1"/>
    <col min="22" max="22" width="15.140625" style="11" customWidth="1"/>
    <col min="23" max="23" width="14.140625" style="11" customWidth="1"/>
    <col min="24" max="24" width="26.7109375" style="20" customWidth="1"/>
    <col min="25" max="25" width="16.00390625" style="11" customWidth="1"/>
    <col min="26" max="26" width="15.00390625" style="7" customWidth="1"/>
    <col min="27" max="16384" width="11.421875" style="7" customWidth="1"/>
  </cols>
  <sheetData>
    <row r="1" spans="7:10" ht="15">
      <c r="G1" s="3"/>
      <c r="J1" s="3"/>
    </row>
    <row r="2" spans="7:10" ht="15">
      <c r="G2" s="3"/>
      <c r="J2" s="3"/>
    </row>
    <row r="3" spans="5:26" ht="15">
      <c r="E3" s="74"/>
      <c r="F3" s="74"/>
      <c r="G3" s="74"/>
      <c r="H3" s="74"/>
      <c r="I3" s="74"/>
      <c r="J3" s="74"/>
      <c r="K3" s="74"/>
      <c r="L3" s="74"/>
      <c r="M3" s="74"/>
      <c r="N3" s="74"/>
      <c r="O3" s="74"/>
      <c r="P3" s="74"/>
      <c r="Q3" s="74"/>
      <c r="R3" s="74"/>
      <c r="S3" s="74"/>
      <c r="T3" s="74"/>
      <c r="U3" s="74"/>
      <c r="V3" s="74"/>
      <c r="W3" s="74"/>
      <c r="X3" s="74"/>
      <c r="Y3" s="74"/>
      <c r="Z3" s="74"/>
    </row>
    <row r="4" spans="4:26" ht="18">
      <c r="D4" s="75" t="s">
        <v>283</v>
      </c>
      <c r="E4" s="74"/>
      <c r="F4" s="74"/>
      <c r="G4" s="74"/>
      <c r="H4" s="74"/>
      <c r="I4" s="74"/>
      <c r="J4" s="74"/>
      <c r="K4" s="74"/>
      <c r="L4" s="74"/>
      <c r="M4" s="74"/>
      <c r="N4" s="74"/>
      <c r="O4" s="74"/>
      <c r="P4" s="74"/>
      <c r="Q4" s="74"/>
      <c r="R4" s="74"/>
      <c r="S4" s="74"/>
      <c r="T4" s="74"/>
      <c r="U4" s="74"/>
      <c r="V4" s="74"/>
      <c r="W4" s="74"/>
      <c r="X4" s="74"/>
      <c r="Y4" s="74"/>
      <c r="Z4" s="74"/>
    </row>
    <row r="5" ht="12.75"/>
    <row r="6" ht="12.75"/>
    <row r="7" spans="1:35" s="36" customFormat="1" ht="15" customHeight="1">
      <c r="A7" s="189" t="s">
        <v>287</v>
      </c>
      <c r="B7" s="189" t="s">
        <v>288</v>
      </c>
      <c r="C7" s="189" t="s">
        <v>300</v>
      </c>
      <c r="D7" s="189" t="s">
        <v>301</v>
      </c>
      <c r="E7" s="189" t="s">
        <v>15</v>
      </c>
      <c r="F7" s="189" t="s">
        <v>16</v>
      </c>
      <c r="G7" s="189" t="s">
        <v>17</v>
      </c>
      <c r="H7" s="185" t="s">
        <v>18</v>
      </c>
      <c r="I7" s="192"/>
      <c r="J7" s="185" t="s">
        <v>20</v>
      </c>
      <c r="K7" s="186"/>
      <c r="L7" s="186"/>
      <c r="M7" s="183" t="s">
        <v>9</v>
      </c>
      <c r="N7" s="183" t="s">
        <v>10</v>
      </c>
      <c r="O7" s="183" t="s">
        <v>11</v>
      </c>
      <c r="P7" s="183" t="s">
        <v>228</v>
      </c>
      <c r="Q7" s="184" t="s">
        <v>21</v>
      </c>
      <c r="R7" s="183" t="s">
        <v>22</v>
      </c>
      <c r="S7" s="185" t="s">
        <v>23</v>
      </c>
      <c r="T7" s="186"/>
      <c r="U7" s="183" t="s">
        <v>24</v>
      </c>
      <c r="V7" s="183" t="s">
        <v>226</v>
      </c>
      <c r="W7" s="183" t="s">
        <v>25</v>
      </c>
      <c r="X7" s="183" t="s">
        <v>26</v>
      </c>
      <c r="Y7" s="183" t="s">
        <v>27</v>
      </c>
      <c r="Z7" s="183" t="s">
        <v>368</v>
      </c>
      <c r="AA7" s="62"/>
      <c r="AB7" s="62"/>
      <c r="AC7" s="62"/>
      <c r="AD7" s="62"/>
      <c r="AE7" s="62"/>
      <c r="AF7" s="62"/>
      <c r="AG7" s="62"/>
      <c r="AH7" s="62"/>
      <c r="AI7" s="62"/>
    </row>
    <row r="8" spans="1:35" s="36" customFormat="1" ht="40.5" customHeight="1">
      <c r="A8" s="190"/>
      <c r="B8" s="190"/>
      <c r="C8" s="190"/>
      <c r="D8" s="190"/>
      <c r="E8" s="190"/>
      <c r="F8" s="190"/>
      <c r="G8" s="190"/>
      <c r="H8" s="193"/>
      <c r="I8" s="194"/>
      <c r="J8" s="187"/>
      <c r="K8" s="188"/>
      <c r="L8" s="188"/>
      <c r="M8" s="183"/>
      <c r="N8" s="183"/>
      <c r="O8" s="183"/>
      <c r="P8" s="183"/>
      <c r="Q8" s="184"/>
      <c r="R8" s="183"/>
      <c r="S8" s="187"/>
      <c r="T8" s="188"/>
      <c r="U8" s="183"/>
      <c r="V8" s="183"/>
      <c r="W8" s="183"/>
      <c r="X8" s="183"/>
      <c r="Y8" s="183"/>
      <c r="Z8" s="183"/>
      <c r="AA8" s="62"/>
      <c r="AB8" s="62"/>
      <c r="AC8" s="62"/>
      <c r="AD8" s="62"/>
      <c r="AE8" s="62"/>
      <c r="AF8" s="62"/>
      <c r="AG8" s="62"/>
      <c r="AH8" s="62"/>
      <c r="AI8" s="62"/>
    </row>
    <row r="9" spans="1:35" s="36" customFormat="1" ht="15" customHeight="1">
      <c r="A9" s="190"/>
      <c r="B9" s="190"/>
      <c r="C9" s="190"/>
      <c r="D9" s="190"/>
      <c r="E9" s="190"/>
      <c r="F9" s="190"/>
      <c r="G9" s="190"/>
      <c r="H9" s="189" t="s">
        <v>19</v>
      </c>
      <c r="I9" s="189" t="s">
        <v>364</v>
      </c>
      <c r="J9" s="183" t="s">
        <v>3</v>
      </c>
      <c r="K9" s="183" t="s">
        <v>4</v>
      </c>
      <c r="L9" s="183" t="s">
        <v>5</v>
      </c>
      <c r="M9" s="183"/>
      <c r="N9" s="183"/>
      <c r="O9" s="183"/>
      <c r="P9" s="183"/>
      <c r="Q9" s="184"/>
      <c r="R9" s="183"/>
      <c r="S9" s="183" t="s">
        <v>229</v>
      </c>
      <c r="T9" s="183" t="s">
        <v>230</v>
      </c>
      <c r="U9" s="183"/>
      <c r="V9" s="183"/>
      <c r="W9" s="183"/>
      <c r="X9" s="183"/>
      <c r="Y9" s="183"/>
      <c r="Z9" s="183"/>
      <c r="AA9" s="62"/>
      <c r="AB9" s="62"/>
      <c r="AC9" s="62"/>
      <c r="AD9" s="62"/>
      <c r="AE9" s="62"/>
      <c r="AF9" s="62"/>
      <c r="AG9" s="62"/>
      <c r="AH9" s="62"/>
      <c r="AI9" s="62"/>
    </row>
    <row r="10" spans="1:35" s="36" customFormat="1" ht="15" customHeight="1">
      <c r="A10" s="190"/>
      <c r="B10" s="190"/>
      <c r="C10" s="190"/>
      <c r="D10" s="190"/>
      <c r="E10" s="190"/>
      <c r="F10" s="190"/>
      <c r="G10" s="190"/>
      <c r="H10" s="190"/>
      <c r="I10" s="190"/>
      <c r="J10" s="183"/>
      <c r="K10" s="183"/>
      <c r="L10" s="183"/>
      <c r="M10" s="183"/>
      <c r="N10" s="183"/>
      <c r="O10" s="183"/>
      <c r="P10" s="183"/>
      <c r="Q10" s="184"/>
      <c r="R10" s="183"/>
      <c r="S10" s="183"/>
      <c r="T10" s="183"/>
      <c r="U10" s="183"/>
      <c r="V10" s="183"/>
      <c r="W10" s="183"/>
      <c r="X10" s="183"/>
      <c r="Y10" s="183"/>
      <c r="Z10" s="183"/>
      <c r="AA10" s="62"/>
      <c r="AB10" s="62"/>
      <c r="AC10" s="62"/>
      <c r="AD10" s="62"/>
      <c r="AE10" s="62"/>
      <c r="AF10" s="62"/>
      <c r="AG10" s="62"/>
      <c r="AH10" s="62"/>
      <c r="AI10" s="62"/>
    </row>
    <row r="11" spans="1:35" s="36" customFormat="1" ht="32.25" customHeight="1">
      <c r="A11" s="191"/>
      <c r="B11" s="191"/>
      <c r="C11" s="191"/>
      <c r="D11" s="191"/>
      <c r="E11" s="191"/>
      <c r="F11" s="191"/>
      <c r="G11" s="191"/>
      <c r="H11" s="191"/>
      <c r="I11" s="191"/>
      <c r="J11" s="183"/>
      <c r="K11" s="183"/>
      <c r="L11" s="183"/>
      <c r="M11" s="183"/>
      <c r="N11" s="183"/>
      <c r="O11" s="183"/>
      <c r="P11" s="183"/>
      <c r="Q11" s="184"/>
      <c r="R11" s="183"/>
      <c r="S11" s="183"/>
      <c r="T11" s="183"/>
      <c r="U11" s="183"/>
      <c r="V11" s="183"/>
      <c r="W11" s="183"/>
      <c r="X11" s="183"/>
      <c r="Y11" s="183"/>
      <c r="Z11" s="183"/>
      <c r="AA11" s="62"/>
      <c r="AB11" s="62"/>
      <c r="AC11" s="62"/>
      <c r="AD11" s="62"/>
      <c r="AE11" s="62"/>
      <c r="AF11" s="62"/>
      <c r="AG11" s="62"/>
      <c r="AH11" s="62"/>
      <c r="AI11" s="62"/>
    </row>
    <row r="12" spans="1:35" s="54" customFormat="1" ht="63.75" customHeight="1">
      <c r="A12" s="12">
        <v>2012</v>
      </c>
      <c r="B12" s="12" t="s">
        <v>317</v>
      </c>
      <c r="C12" s="12" t="s">
        <v>302</v>
      </c>
      <c r="D12" s="12" t="s">
        <v>303</v>
      </c>
      <c r="E12" s="12" t="s">
        <v>140</v>
      </c>
      <c r="F12" s="55" t="s">
        <v>141</v>
      </c>
      <c r="G12" s="17" t="s">
        <v>142</v>
      </c>
      <c r="H12" s="52" t="s">
        <v>143</v>
      </c>
      <c r="I12" s="9">
        <f>21600*1.16*12</f>
        <v>300672</v>
      </c>
      <c r="J12" s="177" t="s">
        <v>38</v>
      </c>
      <c r="K12" s="178"/>
      <c r="L12" s="179"/>
      <c r="M12" s="12" t="s">
        <v>144</v>
      </c>
      <c r="N12" s="12" t="s">
        <v>47</v>
      </c>
      <c r="O12" s="47" t="s">
        <v>140</v>
      </c>
      <c r="P12" s="15">
        <v>40886</v>
      </c>
      <c r="Q12" s="56">
        <v>300672</v>
      </c>
      <c r="R12" s="17" t="s">
        <v>142</v>
      </c>
      <c r="S12" s="15">
        <v>40909</v>
      </c>
      <c r="T12" s="15">
        <v>41274</v>
      </c>
      <c r="U12" s="12" t="s">
        <v>331</v>
      </c>
      <c r="V12" s="12" t="s">
        <v>366</v>
      </c>
      <c r="W12" s="12" t="s">
        <v>365</v>
      </c>
      <c r="X12" s="17" t="s">
        <v>315</v>
      </c>
      <c r="Y12" s="12" t="s">
        <v>367</v>
      </c>
      <c r="Z12" s="63">
        <v>0.75</v>
      </c>
      <c r="AA12" s="57"/>
      <c r="AB12" s="57"/>
      <c r="AC12" s="57"/>
      <c r="AD12" s="57"/>
      <c r="AE12" s="57"/>
      <c r="AF12" s="57"/>
      <c r="AG12" s="57"/>
      <c r="AH12" s="57"/>
      <c r="AI12" s="57"/>
    </row>
    <row r="13" spans="1:35" s="54" customFormat="1" ht="51">
      <c r="A13" s="12">
        <v>2012</v>
      </c>
      <c r="B13" s="12" t="s">
        <v>317</v>
      </c>
      <c r="C13" s="12" t="s">
        <v>302</v>
      </c>
      <c r="D13" s="12" t="s">
        <v>304</v>
      </c>
      <c r="E13" s="12" t="s">
        <v>179</v>
      </c>
      <c r="F13" s="55" t="s">
        <v>141</v>
      </c>
      <c r="G13" s="17" t="s">
        <v>145</v>
      </c>
      <c r="H13" s="53" t="s">
        <v>146</v>
      </c>
      <c r="I13" s="9">
        <v>76984.25</v>
      </c>
      <c r="J13" s="177" t="s">
        <v>46</v>
      </c>
      <c r="K13" s="178"/>
      <c r="L13" s="179"/>
      <c r="M13" s="12" t="s">
        <v>42</v>
      </c>
      <c r="N13" s="12" t="s">
        <v>47</v>
      </c>
      <c r="O13" s="47" t="s">
        <v>179</v>
      </c>
      <c r="P13" s="15">
        <v>40896</v>
      </c>
      <c r="Q13" s="59">
        <v>76984.25</v>
      </c>
      <c r="R13" s="12" t="s">
        <v>147</v>
      </c>
      <c r="S13" s="15">
        <v>40909</v>
      </c>
      <c r="T13" s="15">
        <v>40914</v>
      </c>
      <c r="U13" s="12" t="s">
        <v>331</v>
      </c>
      <c r="V13" s="12" t="s">
        <v>366</v>
      </c>
      <c r="W13" s="12" t="s">
        <v>365</v>
      </c>
      <c r="X13" s="12" t="s">
        <v>316</v>
      </c>
      <c r="Y13" s="12" t="s">
        <v>367</v>
      </c>
      <c r="Z13" s="63">
        <v>1</v>
      </c>
      <c r="AA13" s="57"/>
      <c r="AB13" s="57"/>
      <c r="AC13" s="57"/>
      <c r="AD13" s="57"/>
      <c r="AE13" s="57"/>
      <c r="AF13" s="57"/>
      <c r="AG13" s="57"/>
      <c r="AH13" s="57"/>
      <c r="AI13" s="57"/>
    </row>
    <row r="14" spans="1:35" s="54" customFormat="1" ht="60" customHeight="1">
      <c r="A14" s="12">
        <v>2012</v>
      </c>
      <c r="B14" s="12" t="s">
        <v>317</v>
      </c>
      <c r="C14" s="12" t="s">
        <v>302</v>
      </c>
      <c r="D14" s="12" t="s">
        <v>303</v>
      </c>
      <c r="E14" s="12" t="s">
        <v>180</v>
      </c>
      <c r="F14" s="55" t="s">
        <v>141</v>
      </c>
      <c r="G14" s="17" t="s">
        <v>148</v>
      </c>
      <c r="H14" s="12" t="s">
        <v>149</v>
      </c>
      <c r="I14" s="9">
        <v>862068.96</v>
      </c>
      <c r="J14" s="177" t="s">
        <v>149</v>
      </c>
      <c r="K14" s="178"/>
      <c r="L14" s="179"/>
      <c r="M14" s="12" t="s">
        <v>150</v>
      </c>
      <c r="N14" s="12" t="s">
        <v>47</v>
      </c>
      <c r="O14" s="47" t="s">
        <v>180</v>
      </c>
      <c r="P14" s="15">
        <v>40896</v>
      </c>
      <c r="Q14" s="9">
        <v>862068.96</v>
      </c>
      <c r="R14" s="12" t="s">
        <v>151</v>
      </c>
      <c r="S14" s="15">
        <v>40909</v>
      </c>
      <c r="T14" s="15">
        <v>41274</v>
      </c>
      <c r="U14" s="12" t="s">
        <v>331</v>
      </c>
      <c r="V14" s="12" t="s">
        <v>366</v>
      </c>
      <c r="W14" s="12" t="s">
        <v>365</v>
      </c>
      <c r="X14" s="12" t="s">
        <v>305</v>
      </c>
      <c r="Y14" s="12" t="s">
        <v>367</v>
      </c>
      <c r="Z14" s="63">
        <v>0.75</v>
      </c>
      <c r="AA14" s="57"/>
      <c r="AB14" s="57"/>
      <c r="AC14" s="57"/>
      <c r="AD14" s="57"/>
      <c r="AE14" s="57"/>
      <c r="AF14" s="57"/>
      <c r="AG14" s="57"/>
      <c r="AH14" s="57"/>
      <c r="AI14" s="57"/>
    </row>
    <row r="15" spans="1:26" s="57" customFormat="1" ht="76.5">
      <c r="A15" s="12">
        <v>2012</v>
      </c>
      <c r="B15" s="12" t="s">
        <v>317</v>
      </c>
      <c r="C15" s="12" t="s">
        <v>302</v>
      </c>
      <c r="D15" s="12" t="s">
        <v>303</v>
      </c>
      <c r="E15" s="12" t="s">
        <v>181</v>
      </c>
      <c r="F15" s="55" t="s">
        <v>234</v>
      </c>
      <c r="G15" s="17" t="s">
        <v>152</v>
      </c>
      <c r="H15" s="53" t="s">
        <v>41</v>
      </c>
      <c r="I15" s="9">
        <f>103397.58*1.16</f>
        <v>119941.19279999999</v>
      </c>
      <c r="J15" s="177" t="s">
        <v>153</v>
      </c>
      <c r="K15" s="178"/>
      <c r="L15" s="179"/>
      <c r="M15" s="12" t="s">
        <v>42</v>
      </c>
      <c r="N15" s="12" t="s">
        <v>47</v>
      </c>
      <c r="O15" s="47" t="s">
        <v>181</v>
      </c>
      <c r="P15" s="15">
        <v>40907</v>
      </c>
      <c r="Q15" s="9" t="s">
        <v>154</v>
      </c>
      <c r="R15" s="12" t="s">
        <v>155</v>
      </c>
      <c r="S15" s="15">
        <v>40909</v>
      </c>
      <c r="T15" s="15">
        <v>41274</v>
      </c>
      <c r="U15" s="12" t="s">
        <v>331</v>
      </c>
      <c r="V15" s="12" t="s">
        <v>366</v>
      </c>
      <c r="W15" s="12" t="s">
        <v>365</v>
      </c>
      <c r="X15" s="12" t="s">
        <v>306</v>
      </c>
      <c r="Y15" s="12" t="s">
        <v>367</v>
      </c>
      <c r="Z15" s="63">
        <v>0.75</v>
      </c>
    </row>
    <row r="16" spans="1:26" s="57" customFormat="1" ht="89.25">
      <c r="A16" s="12">
        <v>2012</v>
      </c>
      <c r="B16" s="12" t="s">
        <v>317</v>
      </c>
      <c r="C16" s="12" t="s">
        <v>302</v>
      </c>
      <c r="D16" s="12" t="s">
        <v>303</v>
      </c>
      <c r="E16" s="12" t="s">
        <v>182</v>
      </c>
      <c r="F16" s="55" t="s">
        <v>156</v>
      </c>
      <c r="G16" s="17" t="s">
        <v>157</v>
      </c>
      <c r="H16" s="53" t="s">
        <v>43</v>
      </c>
      <c r="I16" s="9">
        <v>179521.6</v>
      </c>
      <c r="J16" s="177" t="s">
        <v>43</v>
      </c>
      <c r="K16" s="178"/>
      <c r="L16" s="179"/>
      <c r="M16" s="12" t="s">
        <v>42</v>
      </c>
      <c r="N16" s="12" t="s">
        <v>42</v>
      </c>
      <c r="O16" s="47" t="s">
        <v>182</v>
      </c>
      <c r="P16" s="15">
        <v>41273</v>
      </c>
      <c r="Q16" s="9">
        <v>179521.6</v>
      </c>
      <c r="R16" s="17" t="s">
        <v>158</v>
      </c>
      <c r="S16" s="15">
        <v>40909</v>
      </c>
      <c r="T16" s="15">
        <v>41274</v>
      </c>
      <c r="U16" s="12" t="s">
        <v>331</v>
      </c>
      <c r="V16" s="12" t="s">
        <v>366</v>
      </c>
      <c r="W16" s="12" t="s">
        <v>365</v>
      </c>
      <c r="X16" s="12" t="s">
        <v>306</v>
      </c>
      <c r="Y16" s="12" t="s">
        <v>367</v>
      </c>
      <c r="Z16" s="63">
        <v>0.75</v>
      </c>
    </row>
    <row r="17" spans="1:26" s="57" customFormat="1" ht="66.75" customHeight="1">
      <c r="A17" s="12">
        <v>2012</v>
      </c>
      <c r="B17" s="12" t="s">
        <v>317</v>
      </c>
      <c r="C17" s="12" t="s">
        <v>302</v>
      </c>
      <c r="D17" s="12" t="s">
        <v>303</v>
      </c>
      <c r="E17" s="12" t="s">
        <v>183</v>
      </c>
      <c r="F17" s="55" t="s">
        <v>156</v>
      </c>
      <c r="G17" s="17" t="s">
        <v>160</v>
      </c>
      <c r="H17" s="53" t="s">
        <v>40</v>
      </c>
      <c r="I17" s="9">
        <v>107316.52</v>
      </c>
      <c r="J17" s="177" t="s">
        <v>40</v>
      </c>
      <c r="K17" s="178"/>
      <c r="L17" s="179"/>
      <c r="M17" s="12" t="s">
        <v>39</v>
      </c>
      <c r="N17" s="12" t="s">
        <v>47</v>
      </c>
      <c r="O17" s="47" t="s">
        <v>183</v>
      </c>
      <c r="P17" s="15">
        <v>40904</v>
      </c>
      <c r="Q17" s="9">
        <v>107316.52</v>
      </c>
      <c r="R17" s="17" t="s">
        <v>159</v>
      </c>
      <c r="S17" s="15">
        <v>40909</v>
      </c>
      <c r="T17" s="15">
        <v>41274</v>
      </c>
      <c r="U17" s="12" t="s">
        <v>331</v>
      </c>
      <c r="V17" s="12" t="s">
        <v>366</v>
      </c>
      <c r="W17" s="12" t="s">
        <v>365</v>
      </c>
      <c r="X17" s="12" t="s">
        <v>307</v>
      </c>
      <c r="Y17" s="12" t="s">
        <v>367</v>
      </c>
      <c r="Z17" s="63">
        <v>0.75</v>
      </c>
    </row>
    <row r="18" spans="1:26" s="57" customFormat="1" ht="51">
      <c r="A18" s="12">
        <v>2012</v>
      </c>
      <c r="B18" s="12" t="s">
        <v>317</v>
      </c>
      <c r="C18" s="12" t="s">
        <v>302</v>
      </c>
      <c r="D18" s="12" t="s">
        <v>303</v>
      </c>
      <c r="E18" s="12" t="s">
        <v>190</v>
      </c>
      <c r="F18" s="55" t="s">
        <v>191</v>
      </c>
      <c r="G18" s="17" t="s">
        <v>192</v>
      </c>
      <c r="H18" s="53" t="s">
        <v>193</v>
      </c>
      <c r="I18" s="9">
        <v>1135698</v>
      </c>
      <c r="J18" s="177" t="s">
        <v>193</v>
      </c>
      <c r="K18" s="178"/>
      <c r="L18" s="179"/>
      <c r="M18" s="12" t="s">
        <v>39</v>
      </c>
      <c r="N18" s="12" t="s">
        <v>47</v>
      </c>
      <c r="O18" s="47" t="s">
        <v>190</v>
      </c>
      <c r="P18" s="15">
        <v>40907</v>
      </c>
      <c r="Q18" s="9">
        <v>1135698</v>
      </c>
      <c r="R18" s="17" t="s">
        <v>194</v>
      </c>
      <c r="S18" s="15">
        <v>40909</v>
      </c>
      <c r="T18" s="15">
        <v>41274</v>
      </c>
      <c r="U18" s="12" t="s">
        <v>331</v>
      </c>
      <c r="V18" s="12" t="s">
        <v>366</v>
      </c>
      <c r="W18" s="12" t="s">
        <v>365</v>
      </c>
      <c r="X18" s="12" t="s">
        <v>308</v>
      </c>
      <c r="Y18" s="12" t="s">
        <v>367</v>
      </c>
      <c r="Z18" s="63">
        <v>0.75</v>
      </c>
    </row>
    <row r="19" spans="1:26" s="57" customFormat="1" ht="53.25" customHeight="1">
      <c r="A19" s="12">
        <v>2012</v>
      </c>
      <c r="B19" s="12" t="s">
        <v>317</v>
      </c>
      <c r="C19" s="12" t="s">
        <v>302</v>
      </c>
      <c r="D19" s="12" t="s">
        <v>303</v>
      </c>
      <c r="E19" s="12" t="s">
        <v>184</v>
      </c>
      <c r="F19" s="17" t="s">
        <v>161</v>
      </c>
      <c r="G19" s="17" t="s">
        <v>162</v>
      </c>
      <c r="H19" s="53" t="s">
        <v>45</v>
      </c>
      <c r="I19" s="9">
        <v>51709</v>
      </c>
      <c r="J19" s="177" t="s">
        <v>45</v>
      </c>
      <c r="K19" s="178"/>
      <c r="L19" s="179"/>
      <c r="M19" s="12" t="s">
        <v>144</v>
      </c>
      <c r="N19" s="12" t="s">
        <v>47</v>
      </c>
      <c r="O19" s="47" t="s">
        <v>184</v>
      </c>
      <c r="P19" s="15">
        <v>40907</v>
      </c>
      <c r="Q19" s="9">
        <v>51709</v>
      </c>
      <c r="R19" s="17" t="s">
        <v>163</v>
      </c>
      <c r="S19" s="15">
        <v>40909</v>
      </c>
      <c r="T19" s="15">
        <v>41274</v>
      </c>
      <c r="U19" s="12" t="s">
        <v>331</v>
      </c>
      <c r="V19" s="12" t="s">
        <v>366</v>
      </c>
      <c r="W19" s="12" t="s">
        <v>365</v>
      </c>
      <c r="X19" s="12" t="s">
        <v>306</v>
      </c>
      <c r="Y19" s="12" t="s">
        <v>367</v>
      </c>
      <c r="Z19" s="63">
        <v>0.75</v>
      </c>
    </row>
    <row r="20" spans="1:26" s="57" customFormat="1" ht="63.75">
      <c r="A20" s="12">
        <v>2012</v>
      </c>
      <c r="B20" s="12" t="s">
        <v>317</v>
      </c>
      <c r="C20" s="12" t="s">
        <v>302</v>
      </c>
      <c r="D20" s="12" t="s">
        <v>303</v>
      </c>
      <c r="E20" s="12" t="s">
        <v>185</v>
      </c>
      <c r="F20" s="17" t="s">
        <v>164</v>
      </c>
      <c r="G20" s="17" t="s">
        <v>165</v>
      </c>
      <c r="H20" s="53" t="s">
        <v>166</v>
      </c>
      <c r="I20" s="9">
        <v>158051.16</v>
      </c>
      <c r="J20" s="177" t="s">
        <v>167</v>
      </c>
      <c r="K20" s="178"/>
      <c r="L20" s="179"/>
      <c r="M20" s="12" t="s">
        <v>42</v>
      </c>
      <c r="N20" s="12" t="s">
        <v>47</v>
      </c>
      <c r="O20" s="47" t="s">
        <v>185</v>
      </c>
      <c r="P20" s="15">
        <v>40904</v>
      </c>
      <c r="Q20" s="9">
        <v>158051.16</v>
      </c>
      <c r="R20" s="12" t="s">
        <v>168</v>
      </c>
      <c r="S20" s="15">
        <v>40909</v>
      </c>
      <c r="T20" s="15">
        <v>41274</v>
      </c>
      <c r="U20" s="12" t="s">
        <v>331</v>
      </c>
      <c r="V20" s="12" t="s">
        <v>366</v>
      </c>
      <c r="W20" s="12" t="s">
        <v>365</v>
      </c>
      <c r="X20" s="12" t="s">
        <v>306</v>
      </c>
      <c r="Y20" s="12" t="s">
        <v>367</v>
      </c>
      <c r="Z20" s="63">
        <v>0.75</v>
      </c>
    </row>
    <row r="21" spans="1:26" s="57" customFormat="1" ht="76.5">
      <c r="A21" s="12">
        <v>2012</v>
      </c>
      <c r="B21" s="12" t="s">
        <v>317</v>
      </c>
      <c r="C21" s="12" t="s">
        <v>302</v>
      </c>
      <c r="D21" s="12" t="s">
        <v>303</v>
      </c>
      <c r="E21" s="12" t="s">
        <v>186</v>
      </c>
      <c r="F21" s="17" t="s">
        <v>161</v>
      </c>
      <c r="G21" s="17" t="s">
        <v>169</v>
      </c>
      <c r="H21" s="53" t="s">
        <v>170</v>
      </c>
      <c r="I21" s="9">
        <v>58853.76</v>
      </c>
      <c r="J21" s="177" t="s">
        <v>170</v>
      </c>
      <c r="K21" s="178"/>
      <c r="L21" s="179"/>
      <c r="M21" s="12" t="s">
        <v>42</v>
      </c>
      <c r="N21" s="12" t="s">
        <v>47</v>
      </c>
      <c r="O21" s="47" t="s">
        <v>186</v>
      </c>
      <c r="P21" s="15">
        <v>40907</v>
      </c>
      <c r="Q21" s="9">
        <v>58853.76</v>
      </c>
      <c r="R21" s="17" t="s">
        <v>171</v>
      </c>
      <c r="S21" s="15">
        <v>40909</v>
      </c>
      <c r="T21" s="15">
        <v>41274</v>
      </c>
      <c r="U21" s="12" t="s">
        <v>331</v>
      </c>
      <c r="V21" s="12" t="s">
        <v>366</v>
      </c>
      <c r="W21" s="12" t="s">
        <v>365</v>
      </c>
      <c r="X21" s="12" t="s">
        <v>306</v>
      </c>
      <c r="Y21" s="12" t="s">
        <v>367</v>
      </c>
      <c r="Z21" s="63">
        <v>0.75</v>
      </c>
    </row>
    <row r="22" spans="1:26" s="57" customFormat="1" ht="63.75">
      <c r="A22" s="12">
        <v>2012</v>
      </c>
      <c r="B22" s="12" t="s">
        <v>317</v>
      </c>
      <c r="C22" s="12" t="s">
        <v>302</v>
      </c>
      <c r="D22" s="12" t="s">
        <v>303</v>
      </c>
      <c r="E22" s="12" t="s">
        <v>187</v>
      </c>
      <c r="F22" s="17" t="s">
        <v>161</v>
      </c>
      <c r="G22" s="60" t="s">
        <v>172</v>
      </c>
      <c r="H22" s="53" t="s">
        <v>173</v>
      </c>
      <c r="I22" s="9">
        <f>94500*1.16</f>
        <v>109619.99999999999</v>
      </c>
      <c r="J22" s="177" t="s">
        <v>174</v>
      </c>
      <c r="K22" s="178"/>
      <c r="L22" s="179"/>
      <c r="M22" s="12" t="s">
        <v>42</v>
      </c>
      <c r="N22" s="12" t="s">
        <v>47</v>
      </c>
      <c r="O22" s="47" t="s">
        <v>187</v>
      </c>
      <c r="P22" s="15">
        <v>40907</v>
      </c>
      <c r="Q22" s="9">
        <v>190620</v>
      </c>
      <c r="R22" s="60" t="s">
        <v>175</v>
      </c>
      <c r="S22" s="15">
        <v>40909</v>
      </c>
      <c r="T22" s="15">
        <v>41274</v>
      </c>
      <c r="U22" s="12" t="s">
        <v>331</v>
      </c>
      <c r="V22" s="12" t="s">
        <v>366</v>
      </c>
      <c r="W22" s="12" t="s">
        <v>365</v>
      </c>
      <c r="X22" s="12" t="s">
        <v>306</v>
      </c>
      <c r="Y22" s="12" t="s">
        <v>367</v>
      </c>
      <c r="Z22" s="63">
        <v>0.75</v>
      </c>
    </row>
    <row r="23" spans="1:26" s="57" customFormat="1" ht="51">
      <c r="A23" s="12">
        <v>2012</v>
      </c>
      <c r="B23" s="12" t="s">
        <v>317</v>
      </c>
      <c r="C23" s="12" t="s">
        <v>302</v>
      </c>
      <c r="D23" s="12" t="s">
        <v>303</v>
      </c>
      <c r="E23" s="12" t="s">
        <v>188</v>
      </c>
      <c r="F23" s="17" t="s">
        <v>164</v>
      </c>
      <c r="G23" s="17" t="s">
        <v>176</v>
      </c>
      <c r="H23" s="53" t="s">
        <v>44</v>
      </c>
      <c r="I23" s="9">
        <v>63399.2</v>
      </c>
      <c r="J23" s="177" t="s">
        <v>177</v>
      </c>
      <c r="K23" s="178"/>
      <c r="L23" s="179"/>
      <c r="M23" s="12" t="s">
        <v>42</v>
      </c>
      <c r="N23" s="12" t="s">
        <v>47</v>
      </c>
      <c r="O23" s="47" t="s">
        <v>188</v>
      </c>
      <c r="P23" s="15">
        <v>40907</v>
      </c>
      <c r="Q23" s="9">
        <v>63399.2</v>
      </c>
      <c r="R23" s="17" t="s">
        <v>178</v>
      </c>
      <c r="S23" s="15">
        <v>40909</v>
      </c>
      <c r="T23" s="15">
        <v>41274</v>
      </c>
      <c r="U23" s="12" t="s">
        <v>331</v>
      </c>
      <c r="V23" s="12" t="s">
        <v>366</v>
      </c>
      <c r="W23" s="12" t="s">
        <v>365</v>
      </c>
      <c r="X23" s="12" t="s">
        <v>306</v>
      </c>
      <c r="Y23" s="12" t="s">
        <v>367</v>
      </c>
      <c r="Z23" s="63">
        <v>0.75</v>
      </c>
    </row>
    <row r="24" spans="1:26" s="57" customFormat="1" ht="51" customHeight="1">
      <c r="A24" s="12">
        <v>2012</v>
      </c>
      <c r="B24" s="12" t="s">
        <v>317</v>
      </c>
      <c r="C24" s="12" t="s">
        <v>302</v>
      </c>
      <c r="D24" s="12" t="s">
        <v>304</v>
      </c>
      <c r="E24" s="12" t="s">
        <v>211</v>
      </c>
      <c r="F24" s="17" t="s">
        <v>215</v>
      </c>
      <c r="G24" s="17" t="s">
        <v>214</v>
      </c>
      <c r="H24" s="53" t="s">
        <v>212</v>
      </c>
      <c r="I24" s="9">
        <v>51709</v>
      </c>
      <c r="J24" s="177" t="s">
        <v>212</v>
      </c>
      <c r="K24" s="178"/>
      <c r="L24" s="179"/>
      <c r="M24" s="12" t="s">
        <v>150</v>
      </c>
      <c r="N24" s="12" t="s">
        <v>47</v>
      </c>
      <c r="O24" s="47" t="s">
        <v>211</v>
      </c>
      <c r="P24" s="15">
        <v>40907</v>
      </c>
      <c r="Q24" s="9">
        <v>51709</v>
      </c>
      <c r="R24" s="17" t="s">
        <v>213</v>
      </c>
      <c r="S24" s="15">
        <v>40909</v>
      </c>
      <c r="T24" s="15">
        <v>40939</v>
      </c>
      <c r="U24" s="12" t="s">
        <v>331</v>
      </c>
      <c r="V24" s="12" t="s">
        <v>366</v>
      </c>
      <c r="W24" s="12" t="s">
        <v>365</v>
      </c>
      <c r="X24" s="12" t="s">
        <v>309</v>
      </c>
      <c r="Y24" s="12" t="s">
        <v>367</v>
      </c>
      <c r="Z24" s="63">
        <v>1</v>
      </c>
    </row>
    <row r="25" spans="1:26" s="57" customFormat="1" ht="99.75" customHeight="1">
      <c r="A25" s="12">
        <v>2012</v>
      </c>
      <c r="B25" s="12" t="s">
        <v>317</v>
      </c>
      <c r="C25" s="12" t="s">
        <v>302</v>
      </c>
      <c r="D25" s="12" t="s">
        <v>303</v>
      </c>
      <c r="E25" s="12" t="s">
        <v>216</v>
      </c>
      <c r="F25" s="17" t="s">
        <v>217</v>
      </c>
      <c r="G25" s="61" t="s">
        <v>218</v>
      </c>
      <c r="H25" s="53" t="s">
        <v>219</v>
      </c>
      <c r="I25" s="9">
        <v>150000</v>
      </c>
      <c r="J25" s="177" t="s">
        <v>219</v>
      </c>
      <c r="K25" s="178"/>
      <c r="L25" s="179"/>
      <c r="M25" s="12" t="s">
        <v>220</v>
      </c>
      <c r="N25" s="12" t="s">
        <v>47</v>
      </c>
      <c r="O25" s="47" t="s">
        <v>216</v>
      </c>
      <c r="P25" s="15">
        <v>40954</v>
      </c>
      <c r="Q25" s="9">
        <v>150000</v>
      </c>
      <c r="R25" s="61" t="s">
        <v>221</v>
      </c>
      <c r="S25" s="15">
        <v>40954</v>
      </c>
      <c r="T25" s="15">
        <v>41033</v>
      </c>
      <c r="U25" s="12" t="s">
        <v>331</v>
      </c>
      <c r="V25" s="12" t="s">
        <v>366</v>
      </c>
      <c r="W25" s="12" t="s">
        <v>365</v>
      </c>
      <c r="X25" s="12" t="s">
        <v>310</v>
      </c>
      <c r="Y25" s="12" t="s">
        <v>367</v>
      </c>
      <c r="Z25" s="63">
        <v>1</v>
      </c>
    </row>
    <row r="26" spans="1:26" s="57" customFormat="1" ht="57.75" customHeight="1">
      <c r="A26" s="12">
        <v>2012</v>
      </c>
      <c r="B26" s="12" t="s">
        <v>317</v>
      </c>
      <c r="C26" s="12" t="s">
        <v>302</v>
      </c>
      <c r="D26" s="12" t="s">
        <v>303</v>
      </c>
      <c r="E26" s="12" t="s">
        <v>200</v>
      </c>
      <c r="F26" s="17" t="s">
        <v>164</v>
      </c>
      <c r="G26" s="17" t="s">
        <v>201</v>
      </c>
      <c r="H26" s="53" t="s">
        <v>202</v>
      </c>
      <c r="I26" s="9">
        <v>200000</v>
      </c>
      <c r="J26" s="177" t="s">
        <v>202</v>
      </c>
      <c r="K26" s="178"/>
      <c r="L26" s="179"/>
      <c r="M26" s="12" t="s">
        <v>203</v>
      </c>
      <c r="N26" s="12" t="s">
        <v>47</v>
      </c>
      <c r="O26" s="47" t="s">
        <v>200</v>
      </c>
      <c r="P26" s="15">
        <v>40914</v>
      </c>
      <c r="Q26" s="9">
        <v>200000</v>
      </c>
      <c r="R26" s="17" t="s">
        <v>204</v>
      </c>
      <c r="S26" s="15">
        <v>40914</v>
      </c>
      <c r="T26" s="15">
        <v>41274</v>
      </c>
      <c r="U26" s="12" t="s">
        <v>331</v>
      </c>
      <c r="V26" s="12" t="s">
        <v>366</v>
      </c>
      <c r="W26" s="12" t="s">
        <v>365</v>
      </c>
      <c r="X26" s="12" t="s">
        <v>306</v>
      </c>
      <c r="Y26" s="12" t="s">
        <v>367</v>
      </c>
      <c r="Z26" s="63">
        <v>0.75</v>
      </c>
    </row>
    <row r="27" spans="1:26" s="57" customFormat="1" ht="121.5" customHeight="1">
      <c r="A27" s="12">
        <v>2012</v>
      </c>
      <c r="B27" s="12" t="s">
        <v>317</v>
      </c>
      <c r="C27" s="12" t="s">
        <v>302</v>
      </c>
      <c r="D27" s="12" t="s">
        <v>303</v>
      </c>
      <c r="E27" s="12" t="s">
        <v>222</v>
      </c>
      <c r="F27" s="17" t="s">
        <v>164</v>
      </c>
      <c r="G27" s="61" t="s">
        <v>267</v>
      </c>
      <c r="H27" s="53" t="s">
        <v>223</v>
      </c>
      <c r="I27" s="9">
        <v>179858</v>
      </c>
      <c r="J27" s="177" t="s">
        <v>223</v>
      </c>
      <c r="K27" s="178"/>
      <c r="L27" s="179"/>
      <c r="M27" s="12" t="s">
        <v>224</v>
      </c>
      <c r="N27" s="12" t="s">
        <v>47</v>
      </c>
      <c r="O27" s="47" t="s">
        <v>222</v>
      </c>
      <c r="P27" s="15">
        <v>40955</v>
      </c>
      <c r="Q27" s="9">
        <v>179858</v>
      </c>
      <c r="R27" s="61" t="s">
        <v>225</v>
      </c>
      <c r="S27" s="15">
        <v>40969</v>
      </c>
      <c r="T27" s="15">
        <v>41180</v>
      </c>
      <c r="U27" s="12" t="s">
        <v>331</v>
      </c>
      <c r="V27" s="12" t="s">
        <v>366</v>
      </c>
      <c r="W27" s="12" t="s">
        <v>365</v>
      </c>
      <c r="X27" s="12" t="s">
        <v>306</v>
      </c>
      <c r="Y27" s="12" t="s">
        <v>367</v>
      </c>
      <c r="Z27" s="63">
        <v>1</v>
      </c>
    </row>
    <row r="28" spans="1:26" s="57" customFormat="1" ht="153.75" customHeight="1">
      <c r="A28" s="12">
        <v>2012</v>
      </c>
      <c r="B28" s="12" t="s">
        <v>317</v>
      </c>
      <c r="C28" s="12" t="s">
        <v>302</v>
      </c>
      <c r="D28" s="12" t="s">
        <v>303</v>
      </c>
      <c r="E28" s="12" t="s">
        <v>195</v>
      </c>
      <c r="F28" s="17" t="s">
        <v>196</v>
      </c>
      <c r="G28" s="17" t="s">
        <v>199</v>
      </c>
      <c r="H28" s="53" t="s">
        <v>197</v>
      </c>
      <c r="I28" s="9">
        <v>66000</v>
      </c>
      <c r="J28" s="177" t="s">
        <v>197</v>
      </c>
      <c r="K28" s="178"/>
      <c r="L28" s="179"/>
      <c r="M28" s="12" t="s">
        <v>144</v>
      </c>
      <c r="N28" s="12" t="s">
        <v>47</v>
      </c>
      <c r="O28" s="47" t="s">
        <v>195</v>
      </c>
      <c r="P28" s="15">
        <v>41000</v>
      </c>
      <c r="Q28" s="9">
        <v>66000</v>
      </c>
      <c r="R28" s="17" t="s">
        <v>198</v>
      </c>
      <c r="S28" s="15">
        <v>41000</v>
      </c>
      <c r="T28" s="15">
        <v>41007</v>
      </c>
      <c r="U28" s="12" t="s">
        <v>331</v>
      </c>
      <c r="V28" s="12" t="s">
        <v>366</v>
      </c>
      <c r="W28" s="12" t="s">
        <v>365</v>
      </c>
      <c r="X28" s="12" t="s">
        <v>311</v>
      </c>
      <c r="Y28" s="12" t="s">
        <v>367</v>
      </c>
      <c r="Z28" s="63">
        <v>1</v>
      </c>
    </row>
    <row r="29" spans="1:26" s="57" customFormat="1" ht="131.25" customHeight="1">
      <c r="A29" s="12">
        <v>2012</v>
      </c>
      <c r="B29" s="12" t="s">
        <v>317</v>
      </c>
      <c r="C29" s="12" t="s">
        <v>302</v>
      </c>
      <c r="D29" s="12" t="s">
        <v>303</v>
      </c>
      <c r="E29" s="12" t="s">
        <v>247</v>
      </c>
      <c r="F29" s="17" t="s">
        <v>251</v>
      </c>
      <c r="G29" s="17" t="s">
        <v>248</v>
      </c>
      <c r="H29" s="53" t="s">
        <v>249</v>
      </c>
      <c r="I29" s="9">
        <v>25975.46</v>
      </c>
      <c r="J29" s="177" t="s">
        <v>249</v>
      </c>
      <c r="K29" s="178"/>
      <c r="L29" s="179"/>
      <c r="M29" s="12" t="s">
        <v>42</v>
      </c>
      <c r="N29" s="12" t="s">
        <v>47</v>
      </c>
      <c r="O29" s="47" t="s">
        <v>247</v>
      </c>
      <c r="P29" s="15">
        <v>40998</v>
      </c>
      <c r="Q29" s="9">
        <v>25975.46</v>
      </c>
      <c r="R29" s="17" t="s">
        <v>250</v>
      </c>
      <c r="S29" s="15">
        <v>40998</v>
      </c>
      <c r="T29" s="15">
        <v>41274</v>
      </c>
      <c r="U29" s="12" t="s">
        <v>331</v>
      </c>
      <c r="V29" s="12" t="s">
        <v>366</v>
      </c>
      <c r="W29" s="12" t="s">
        <v>365</v>
      </c>
      <c r="X29" s="12" t="s">
        <v>306</v>
      </c>
      <c r="Y29" s="12" t="s">
        <v>367</v>
      </c>
      <c r="Z29" s="63">
        <v>0.66</v>
      </c>
    </row>
    <row r="30" spans="1:26" s="57" customFormat="1" ht="131.25" customHeight="1">
      <c r="A30" s="12">
        <v>2012</v>
      </c>
      <c r="B30" s="12" t="s">
        <v>317</v>
      </c>
      <c r="C30" s="12" t="s">
        <v>302</v>
      </c>
      <c r="D30" s="12" t="s">
        <v>303</v>
      </c>
      <c r="E30" s="12" t="s">
        <v>252</v>
      </c>
      <c r="F30" s="17" t="s">
        <v>251</v>
      </c>
      <c r="G30" s="17" t="s">
        <v>253</v>
      </c>
      <c r="H30" s="53" t="s">
        <v>255</v>
      </c>
      <c r="I30" s="9">
        <f>515000*1.16</f>
        <v>597400</v>
      </c>
      <c r="J30" s="177" t="s">
        <v>255</v>
      </c>
      <c r="K30" s="178"/>
      <c r="L30" s="179"/>
      <c r="M30" s="12" t="s">
        <v>144</v>
      </c>
      <c r="N30" s="12" t="s">
        <v>47</v>
      </c>
      <c r="O30" s="47" t="s">
        <v>252</v>
      </c>
      <c r="P30" s="15">
        <v>41012</v>
      </c>
      <c r="Q30" s="9">
        <v>597400</v>
      </c>
      <c r="R30" s="17" t="s">
        <v>254</v>
      </c>
      <c r="S30" s="15">
        <v>41012</v>
      </c>
      <c r="T30" s="15"/>
      <c r="U30" s="12" t="s">
        <v>331</v>
      </c>
      <c r="V30" s="12" t="s">
        <v>366</v>
      </c>
      <c r="W30" s="12" t="s">
        <v>365</v>
      </c>
      <c r="X30" s="12" t="s">
        <v>306</v>
      </c>
      <c r="Y30" s="12" t="s">
        <v>367</v>
      </c>
      <c r="Z30" s="63">
        <v>1</v>
      </c>
    </row>
    <row r="31" spans="1:26" s="57" customFormat="1" ht="134.25" customHeight="1">
      <c r="A31" s="12">
        <v>2012</v>
      </c>
      <c r="B31" s="12" t="s">
        <v>317</v>
      </c>
      <c r="C31" s="12" t="s">
        <v>302</v>
      </c>
      <c r="D31" s="12" t="s">
        <v>303</v>
      </c>
      <c r="E31" s="12" t="s">
        <v>256</v>
      </c>
      <c r="F31" s="17" t="s">
        <v>251</v>
      </c>
      <c r="G31" s="17" t="s">
        <v>258</v>
      </c>
      <c r="H31" s="53" t="s">
        <v>257</v>
      </c>
      <c r="I31" s="9">
        <f>114225*1.16</f>
        <v>132501</v>
      </c>
      <c r="J31" s="177" t="s">
        <v>257</v>
      </c>
      <c r="K31" s="178"/>
      <c r="L31" s="179"/>
      <c r="M31" s="12" t="s">
        <v>42</v>
      </c>
      <c r="N31" s="12" t="s">
        <v>47</v>
      </c>
      <c r="O31" s="47" t="s">
        <v>256</v>
      </c>
      <c r="P31" s="15">
        <v>41029</v>
      </c>
      <c r="Q31" s="9">
        <v>132501</v>
      </c>
      <c r="R31" s="17" t="s">
        <v>259</v>
      </c>
      <c r="S31" s="15">
        <v>41030</v>
      </c>
      <c r="T31" s="15">
        <v>41182</v>
      </c>
      <c r="U31" s="12" t="s">
        <v>331</v>
      </c>
      <c r="V31" s="12" t="s">
        <v>366</v>
      </c>
      <c r="W31" s="12" t="s">
        <v>365</v>
      </c>
      <c r="X31" s="12" t="s">
        <v>306</v>
      </c>
      <c r="Y31" s="12" t="s">
        <v>367</v>
      </c>
      <c r="Z31" s="63">
        <v>1</v>
      </c>
    </row>
    <row r="32" spans="1:26" s="57" customFormat="1" ht="116.25" customHeight="1">
      <c r="A32" s="12">
        <v>2012</v>
      </c>
      <c r="B32" s="12" t="s">
        <v>317</v>
      </c>
      <c r="C32" s="12" t="s">
        <v>302</v>
      </c>
      <c r="D32" s="12" t="s">
        <v>303</v>
      </c>
      <c r="E32" s="12" t="s">
        <v>260</v>
      </c>
      <c r="F32" s="17" t="s">
        <v>251</v>
      </c>
      <c r="G32" s="17" t="s">
        <v>261</v>
      </c>
      <c r="H32" s="53" t="s">
        <v>262</v>
      </c>
      <c r="I32" s="9">
        <f>100000*1.16</f>
        <v>115999.99999999999</v>
      </c>
      <c r="J32" s="177" t="s">
        <v>262</v>
      </c>
      <c r="K32" s="178"/>
      <c r="L32" s="179"/>
      <c r="M32" s="12" t="s">
        <v>144</v>
      </c>
      <c r="N32" s="12" t="s">
        <v>47</v>
      </c>
      <c r="O32" s="47" t="s">
        <v>260</v>
      </c>
      <c r="P32" s="15">
        <v>41029</v>
      </c>
      <c r="Q32" s="9">
        <v>116000</v>
      </c>
      <c r="R32" s="17" t="s">
        <v>259</v>
      </c>
      <c r="S32" s="15">
        <v>41030</v>
      </c>
      <c r="T32" s="15">
        <v>41182</v>
      </c>
      <c r="U32" s="12" t="s">
        <v>331</v>
      </c>
      <c r="V32" s="12" t="s">
        <v>366</v>
      </c>
      <c r="W32" s="12" t="s">
        <v>365</v>
      </c>
      <c r="X32" s="12" t="s">
        <v>306</v>
      </c>
      <c r="Y32" s="12" t="s">
        <v>367</v>
      </c>
      <c r="Z32" s="63">
        <v>1</v>
      </c>
    </row>
    <row r="33" spans="1:26" s="57" customFormat="1" ht="52.5" customHeight="1">
      <c r="A33" s="12">
        <v>2012</v>
      </c>
      <c r="B33" s="12" t="s">
        <v>317</v>
      </c>
      <c r="C33" s="12" t="s">
        <v>302</v>
      </c>
      <c r="D33" s="12" t="s">
        <v>303</v>
      </c>
      <c r="E33" s="12" t="s">
        <v>263</v>
      </c>
      <c r="F33" s="17" t="s">
        <v>251</v>
      </c>
      <c r="G33" s="17" t="s">
        <v>264</v>
      </c>
      <c r="H33" s="53" t="s">
        <v>265</v>
      </c>
      <c r="I33" s="9">
        <f>149999.99</f>
        <v>149999.99</v>
      </c>
      <c r="J33" s="177" t="s">
        <v>265</v>
      </c>
      <c r="K33" s="178"/>
      <c r="L33" s="179"/>
      <c r="M33" s="12" t="s">
        <v>150</v>
      </c>
      <c r="N33" s="12" t="s">
        <v>47</v>
      </c>
      <c r="O33" s="47" t="s">
        <v>263</v>
      </c>
      <c r="P33" s="15">
        <v>41015</v>
      </c>
      <c r="Q33" s="9">
        <v>149999.99</v>
      </c>
      <c r="R33" s="17" t="s">
        <v>268</v>
      </c>
      <c r="S33" s="15">
        <v>41015</v>
      </c>
      <c r="T33" s="15" t="s">
        <v>266</v>
      </c>
      <c r="U33" s="12" t="s">
        <v>331</v>
      </c>
      <c r="V33" s="12" t="s">
        <v>366</v>
      </c>
      <c r="W33" s="12" t="s">
        <v>365</v>
      </c>
      <c r="X33" s="12" t="s">
        <v>312</v>
      </c>
      <c r="Y33" s="12" t="s">
        <v>367</v>
      </c>
      <c r="Z33" s="63">
        <v>1</v>
      </c>
    </row>
    <row r="34" spans="1:26" s="57" customFormat="1" ht="120.75" customHeight="1">
      <c r="A34" s="12">
        <v>2012</v>
      </c>
      <c r="B34" s="12" t="s">
        <v>317</v>
      </c>
      <c r="C34" s="12" t="s">
        <v>302</v>
      </c>
      <c r="D34" s="12" t="s">
        <v>303</v>
      </c>
      <c r="E34" s="12" t="s">
        <v>269</v>
      </c>
      <c r="F34" s="17" t="s">
        <v>251</v>
      </c>
      <c r="G34" s="17" t="s">
        <v>271</v>
      </c>
      <c r="H34" s="53" t="s">
        <v>270</v>
      </c>
      <c r="I34" s="9">
        <f>64600*1.16</f>
        <v>74936</v>
      </c>
      <c r="J34" s="177" t="s">
        <v>270</v>
      </c>
      <c r="K34" s="178"/>
      <c r="L34" s="179"/>
      <c r="M34" s="12" t="s">
        <v>150</v>
      </c>
      <c r="N34" s="12" t="s">
        <v>47</v>
      </c>
      <c r="O34" s="47" t="s">
        <v>269</v>
      </c>
      <c r="P34" s="15">
        <v>41044</v>
      </c>
      <c r="Q34" s="9">
        <f>64600*1.16</f>
        <v>74936</v>
      </c>
      <c r="R34" s="17" t="s">
        <v>272</v>
      </c>
      <c r="S34" s="15">
        <v>41045</v>
      </c>
      <c r="T34" s="15">
        <v>41243</v>
      </c>
      <c r="U34" s="12" t="s">
        <v>331</v>
      </c>
      <c r="V34" s="12" t="s">
        <v>366</v>
      </c>
      <c r="W34" s="12" t="s">
        <v>365</v>
      </c>
      <c r="X34" s="12" t="s">
        <v>307</v>
      </c>
      <c r="Y34" s="12" t="s">
        <v>367</v>
      </c>
      <c r="Z34" s="63">
        <v>0.2</v>
      </c>
    </row>
    <row r="35" spans="1:26" s="57" customFormat="1" ht="102" customHeight="1">
      <c r="A35" s="12">
        <v>2012</v>
      </c>
      <c r="B35" s="12" t="s">
        <v>317</v>
      </c>
      <c r="C35" s="12" t="s">
        <v>302</v>
      </c>
      <c r="D35" s="12" t="s">
        <v>304</v>
      </c>
      <c r="E35" s="12" t="s">
        <v>273</v>
      </c>
      <c r="F35" s="17" t="s">
        <v>251</v>
      </c>
      <c r="G35" s="17" t="s">
        <v>275</v>
      </c>
      <c r="H35" s="53" t="s">
        <v>274</v>
      </c>
      <c r="I35" s="9">
        <v>115891.57</v>
      </c>
      <c r="J35" s="177" t="s">
        <v>274</v>
      </c>
      <c r="K35" s="178"/>
      <c r="L35" s="179"/>
      <c r="M35" s="12" t="s">
        <v>150</v>
      </c>
      <c r="N35" s="12" t="s">
        <v>47</v>
      </c>
      <c r="O35" s="47" t="s">
        <v>273</v>
      </c>
      <c r="P35" s="15">
        <v>41044</v>
      </c>
      <c r="Q35" s="9">
        <v>115891.57</v>
      </c>
      <c r="R35" s="17" t="s">
        <v>272</v>
      </c>
      <c r="S35" s="15">
        <v>41045</v>
      </c>
      <c r="T35" s="15">
        <v>41274</v>
      </c>
      <c r="U35" s="12" t="s">
        <v>331</v>
      </c>
      <c r="V35" s="12" t="s">
        <v>366</v>
      </c>
      <c r="W35" s="12" t="s">
        <v>365</v>
      </c>
      <c r="X35" s="12" t="s">
        <v>313</v>
      </c>
      <c r="Y35" s="12" t="s">
        <v>367</v>
      </c>
      <c r="Z35" s="63">
        <v>0.4</v>
      </c>
    </row>
    <row r="36" spans="1:26" ht="71.25" customHeight="1">
      <c r="A36" s="35">
        <v>2012</v>
      </c>
      <c r="B36" s="12" t="s">
        <v>317</v>
      </c>
      <c r="C36" s="12" t="s">
        <v>302</v>
      </c>
      <c r="D36" s="12" t="s">
        <v>303</v>
      </c>
      <c r="E36" s="12" t="s">
        <v>279</v>
      </c>
      <c r="F36" s="16" t="s">
        <v>251</v>
      </c>
      <c r="G36" s="16" t="s">
        <v>280</v>
      </c>
      <c r="H36" s="46" t="s">
        <v>281</v>
      </c>
      <c r="I36" s="9">
        <v>33640</v>
      </c>
      <c r="J36" s="180" t="s">
        <v>281</v>
      </c>
      <c r="K36" s="181"/>
      <c r="L36" s="182"/>
      <c r="M36" s="35" t="s">
        <v>144</v>
      </c>
      <c r="N36" s="35" t="s">
        <v>47</v>
      </c>
      <c r="O36" s="47" t="s">
        <v>279</v>
      </c>
      <c r="P36" s="14">
        <v>41050</v>
      </c>
      <c r="Q36" s="9">
        <v>33640</v>
      </c>
      <c r="R36" s="16" t="s">
        <v>280</v>
      </c>
      <c r="S36" s="14">
        <v>41051</v>
      </c>
      <c r="T36" s="14">
        <v>41068</v>
      </c>
      <c r="U36" s="12" t="s">
        <v>331</v>
      </c>
      <c r="V36" s="12" t="s">
        <v>366</v>
      </c>
      <c r="W36" s="12" t="s">
        <v>365</v>
      </c>
      <c r="X36" s="35" t="s">
        <v>311</v>
      </c>
      <c r="Y36" s="12" t="s">
        <v>367</v>
      </c>
      <c r="Z36" s="63">
        <v>1</v>
      </c>
    </row>
    <row r="37" spans="1:26" s="57" customFormat="1" ht="67.5" customHeight="1">
      <c r="A37" s="12">
        <v>2012</v>
      </c>
      <c r="B37" s="12" t="s">
        <v>317</v>
      </c>
      <c r="C37" s="12" t="s">
        <v>302</v>
      </c>
      <c r="D37" s="12" t="s">
        <v>304</v>
      </c>
      <c r="E37" s="12" t="s">
        <v>276</v>
      </c>
      <c r="F37" s="17" t="s">
        <v>251</v>
      </c>
      <c r="G37" s="17" t="s">
        <v>278</v>
      </c>
      <c r="H37" s="53" t="s">
        <v>277</v>
      </c>
      <c r="I37" s="9">
        <v>115891.57</v>
      </c>
      <c r="J37" s="177" t="s">
        <v>277</v>
      </c>
      <c r="K37" s="178"/>
      <c r="L37" s="179"/>
      <c r="M37" s="12" t="s">
        <v>150</v>
      </c>
      <c r="N37" s="12" t="s">
        <v>47</v>
      </c>
      <c r="O37" s="47" t="s">
        <v>276</v>
      </c>
      <c r="P37" s="15">
        <v>41058</v>
      </c>
      <c r="Q37" s="9">
        <v>115891.57</v>
      </c>
      <c r="R37" s="17" t="s">
        <v>278</v>
      </c>
      <c r="S37" s="15">
        <v>41059</v>
      </c>
      <c r="T37" s="15">
        <v>41274</v>
      </c>
      <c r="U37" s="12" t="s">
        <v>331</v>
      </c>
      <c r="V37" s="12" t="s">
        <v>366</v>
      </c>
      <c r="W37" s="12" t="s">
        <v>365</v>
      </c>
      <c r="X37" s="12" t="s">
        <v>313</v>
      </c>
      <c r="Y37" s="12" t="s">
        <v>367</v>
      </c>
      <c r="Z37" s="63">
        <v>1</v>
      </c>
    </row>
    <row r="38" spans="1:26" s="57" customFormat="1" ht="145.5" customHeight="1">
      <c r="A38" s="12">
        <v>2012</v>
      </c>
      <c r="B38" s="12" t="s">
        <v>317</v>
      </c>
      <c r="C38" s="12" t="s">
        <v>302</v>
      </c>
      <c r="D38" s="12" t="s">
        <v>303</v>
      </c>
      <c r="E38" s="12" t="s">
        <v>296</v>
      </c>
      <c r="F38" s="17" t="s">
        <v>251</v>
      </c>
      <c r="G38" s="17" t="s">
        <v>290</v>
      </c>
      <c r="H38" s="58" t="s">
        <v>291</v>
      </c>
      <c r="I38" s="9">
        <v>39995.64</v>
      </c>
      <c r="J38" s="177" t="s">
        <v>291</v>
      </c>
      <c r="K38" s="178"/>
      <c r="L38" s="179"/>
      <c r="M38" s="12" t="s">
        <v>150</v>
      </c>
      <c r="N38" s="12" t="s">
        <v>47</v>
      </c>
      <c r="O38" s="47" t="s">
        <v>296</v>
      </c>
      <c r="P38" s="15">
        <v>41061</v>
      </c>
      <c r="Q38" s="9">
        <v>39995.64</v>
      </c>
      <c r="R38" s="17" t="s">
        <v>290</v>
      </c>
      <c r="S38" s="15">
        <v>41061</v>
      </c>
      <c r="T38" s="15" t="s">
        <v>299</v>
      </c>
      <c r="U38" s="12" t="s">
        <v>331</v>
      </c>
      <c r="V38" s="12" t="s">
        <v>366</v>
      </c>
      <c r="W38" s="12" t="s">
        <v>365</v>
      </c>
      <c r="X38" s="12" t="s">
        <v>314</v>
      </c>
      <c r="Y38" s="12" t="s">
        <v>367</v>
      </c>
      <c r="Z38" s="63">
        <v>1</v>
      </c>
    </row>
    <row r="39" spans="1:26" s="57" customFormat="1" ht="57.75" customHeight="1">
      <c r="A39" s="12">
        <v>2012</v>
      </c>
      <c r="B39" s="12" t="s">
        <v>317</v>
      </c>
      <c r="C39" s="12" t="s">
        <v>302</v>
      </c>
      <c r="D39" s="12" t="s">
        <v>303</v>
      </c>
      <c r="E39" s="12" t="s">
        <v>297</v>
      </c>
      <c r="F39" s="17" t="s">
        <v>251</v>
      </c>
      <c r="G39" s="17" t="s">
        <v>292</v>
      </c>
      <c r="H39" s="58" t="s">
        <v>293</v>
      </c>
      <c r="I39" s="9">
        <v>40000</v>
      </c>
      <c r="J39" s="177" t="s">
        <v>293</v>
      </c>
      <c r="K39" s="178"/>
      <c r="L39" s="179"/>
      <c r="M39" s="12" t="s">
        <v>150</v>
      </c>
      <c r="N39" s="12" t="s">
        <v>47</v>
      </c>
      <c r="O39" s="47" t="s">
        <v>297</v>
      </c>
      <c r="P39" s="15">
        <v>41061</v>
      </c>
      <c r="Q39" s="9">
        <v>40000</v>
      </c>
      <c r="R39" s="17" t="s">
        <v>292</v>
      </c>
      <c r="S39" s="15">
        <v>41061</v>
      </c>
      <c r="T39" s="15">
        <v>41274</v>
      </c>
      <c r="U39" s="12" t="s">
        <v>331</v>
      </c>
      <c r="V39" s="12" t="s">
        <v>366</v>
      </c>
      <c r="W39" s="12" t="s">
        <v>365</v>
      </c>
      <c r="X39" s="12" t="s">
        <v>307</v>
      </c>
      <c r="Y39" s="12" t="s">
        <v>367</v>
      </c>
      <c r="Z39" s="64">
        <v>0.1666</v>
      </c>
    </row>
    <row r="40" spans="1:26" s="57" customFormat="1" ht="83.25" customHeight="1">
      <c r="A40" s="12">
        <v>2012</v>
      </c>
      <c r="B40" s="12" t="s">
        <v>317</v>
      </c>
      <c r="C40" s="12" t="s">
        <v>302</v>
      </c>
      <c r="D40" s="12" t="s">
        <v>304</v>
      </c>
      <c r="E40" s="12" t="s">
        <v>298</v>
      </c>
      <c r="F40" s="17" t="s">
        <v>251</v>
      </c>
      <c r="G40" s="17" t="s">
        <v>294</v>
      </c>
      <c r="H40" s="58" t="s">
        <v>295</v>
      </c>
      <c r="I40" s="9">
        <v>565407.2</v>
      </c>
      <c r="J40" s="177" t="s">
        <v>295</v>
      </c>
      <c r="K40" s="178"/>
      <c r="L40" s="179"/>
      <c r="M40" s="12" t="s">
        <v>150</v>
      </c>
      <c r="N40" s="12" t="s">
        <v>47</v>
      </c>
      <c r="O40" s="47" t="s">
        <v>298</v>
      </c>
      <c r="P40" s="15">
        <v>41044</v>
      </c>
      <c r="Q40" s="9">
        <v>565407.2</v>
      </c>
      <c r="R40" s="17" t="s">
        <v>294</v>
      </c>
      <c r="S40" s="15">
        <v>41044</v>
      </c>
      <c r="T40" s="15" t="s">
        <v>299</v>
      </c>
      <c r="U40" s="12" t="s">
        <v>331</v>
      </c>
      <c r="V40" s="12" t="s">
        <v>366</v>
      </c>
      <c r="W40" s="12" t="s">
        <v>365</v>
      </c>
      <c r="X40" s="12" t="s">
        <v>313</v>
      </c>
      <c r="Y40" s="12" t="s">
        <v>367</v>
      </c>
      <c r="Z40" s="63">
        <v>1</v>
      </c>
    </row>
    <row r="41" spans="1:26" s="57" customFormat="1" ht="83.25" customHeight="1">
      <c r="A41" s="12">
        <v>2012</v>
      </c>
      <c r="B41" s="12" t="s">
        <v>317</v>
      </c>
      <c r="C41" s="12" t="s">
        <v>302</v>
      </c>
      <c r="D41" s="12" t="s">
        <v>303</v>
      </c>
      <c r="E41" s="12" t="s">
        <v>318</v>
      </c>
      <c r="F41" s="17" t="s">
        <v>325</v>
      </c>
      <c r="G41" s="17" t="s">
        <v>323</v>
      </c>
      <c r="H41" s="65" t="s">
        <v>324</v>
      </c>
      <c r="I41" s="9">
        <v>565407.2</v>
      </c>
      <c r="J41" s="177" t="s">
        <v>324</v>
      </c>
      <c r="K41" s="178"/>
      <c r="L41" s="179"/>
      <c r="M41" s="12" t="s">
        <v>326</v>
      </c>
      <c r="N41" s="12" t="s">
        <v>326</v>
      </c>
      <c r="O41" s="47" t="s">
        <v>318</v>
      </c>
      <c r="P41" s="15">
        <v>41130</v>
      </c>
      <c r="Q41" s="9">
        <v>50524.45</v>
      </c>
      <c r="R41" s="17" t="s">
        <v>323</v>
      </c>
      <c r="S41" s="15">
        <v>41130</v>
      </c>
      <c r="T41" s="15" t="s">
        <v>327</v>
      </c>
      <c r="U41" s="12" t="s">
        <v>331</v>
      </c>
      <c r="V41" s="12" t="s">
        <v>366</v>
      </c>
      <c r="W41" s="12" t="s">
        <v>365</v>
      </c>
      <c r="X41" s="12" t="s">
        <v>313</v>
      </c>
      <c r="Y41" s="12" t="s">
        <v>367</v>
      </c>
      <c r="Z41" s="63">
        <v>1</v>
      </c>
    </row>
    <row r="42" spans="1:26" s="57" customFormat="1" ht="83.25" customHeight="1">
      <c r="A42" s="12">
        <v>2012</v>
      </c>
      <c r="B42" s="12" t="s">
        <v>317</v>
      </c>
      <c r="C42" s="12" t="s">
        <v>302</v>
      </c>
      <c r="D42" s="12" t="s">
        <v>304</v>
      </c>
      <c r="E42" s="12" t="s">
        <v>319</v>
      </c>
      <c r="F42" s="17" t="s">
        <v>251</v>
      </c>
      <c r="G42" s="17" t="s">
        <v>322</v>
      </c>
      <c r="H42" s="65" t="s">
        <v>321</v>
      </c>
      <c r="I42" s="9">
        <v>462168</v>
      </c>
      <c r="J42" s="177" t="s">
        <v>321</v>
      </c>
      <c r="K42" s="178"/>
      <c r="L42" s="179"/>
      <c r="M42" s="12" t="s">
        <v>150</v>
      </c>
      <c r="N42" s="12" t="s">
        <v>47</v>
      </c>
      <c r="O42" s="47" t="s">
        <v>319</v>
      </c>
      <c r="P42" s="15">
        <v>41136</v>
      </c>
      <c r="Q42" s="9">
        <v>462168</v>
      </c>
      <c r="R42" s="17" t="s">
        <v>322</v>
      </c>
      <c r="S42" s="15">
        <v>41136</v>
      </c>
      <c r="T42" s="15">
        <v>41141</v>
      </c>
      <c r="U42" s="12" t="s">
        <v>331</v>
      </c>
      <c r="V42" s="12" t="s">
        <v>366</v>
      </c>
      <c r="W42" s="12" t="s">
        <v>365</v>
      </c>
      <c r="X42" s="12" t="s">
        <v>313</v>
      </c>
      <c r="Y42" s="12" t="s">
        <v>367</v>
      </c>
      <c r="Z42" s="63">
        <v>1</v>
      </c>
    </row>
    <row r="43" spans="1:26" s="57" customFormat="1" ht="83.25" customHeight="1">
      <c r="A43" s="12">
        <v>2012</v>
      </c>
      <c r="B43" s="12" t="s">
        <v>317</v>
      </c>
      <c r="C43" s="12" t="s">
        <v>302</v>
      </c>
      <c r="D43" s="12" t="s">
        <v>304</v>
      </c>
      <c r="E43" s="12" t="s">
        <v>320</v>
      </c>
      <c r="F43" s="17" t="s">
        <v>329</v>
      </c>
      <c r="G43" s="17" t="s">
        <v>330</v>
      </c>
      <c r="H43" s="66" t="s">
        <v>328</v>
      </c>
      <c r="I43" s="9">
        <v>565407.2</v>
      </c>
      <c r="J43" s="177" t="s">
        <v>328</v>
      </c>
      <c r="K43" s="178"/>
      <c r="L43" s="179"/>
      <c r="M43" s="12" t="s">
        <v>150</v>
      </c>
      <c r="N43" s="12" t="s">
        <v>47</v>
      </c>
      <c r="O43" s="47" t="s">
        <v>320</v>
      </c>
      <c r="P43" s="15">
        <v>41157</v>
      </c>
      <c r="Q43" s="9">
        <v>150000</v>
      </c>
      <c r="R43" s="17" t="s">
        <v>330</v>
      </c>
      <c r="S43" s="15">
        <v>41157</v>
      </c>
      <c r="T43" s="15">
        <v>41243</v>
      </c>
      <c r="U43" s="12" t="s">
        <v>331</v>
      </c>
      <c r="V43" s="12" t="s">
        <v>366</v>
      </c>
      <c r="W43" s="12" t="s">
        <v>365</v>
      </c>
      <c r="X43" s="12" t="s">
        <v>313</v>
      </c>
      <c r="Y43" s="12" t="s">
        <v>367</v>
      </c>
      <c r="Z43" s="69">
        <v>1</v>
      </c>
    </row>
    <row r="44" spans="1:26" s="57" customFormat="1" ht="75.75" customHeight="1">
      <c r="A44" s="12">
        <v>2012</v>
      </c>
      <c r="B44" s="12" t="s">
        <v>332</v>
      </c>
      <c r="C44" s="12" t="s">
        <v>302</v>
      </c>
      <c r="D44" s="12" t="s">
        <v>304</v>
      </c>
      <c r="E44" s="68" t="s">
        <v>333</v>
      </c>
      <c r="F44" s="17" t="s">
        <v>329</v>
      </c>
      <c r="G44" s="17" t="s">
        <v>334</v>
      </c>
      <c r="H44" s="66" t="s">
        <v>335</v>
      </c>
      <c r="I44" s="9">
        <v>66050.4</v>
      </c>
      <c r="J44" s="177" t="s">
        <v>336</v>
      </c>
      <c r="K44" s="178"/>
      <c r="L44" s="179"/>
      <c r="M44" s="12" t="s">
        <v>42</v>
      </c>
      <c r="N44" s="12" t="s">
        <v>42</v>
      </c>
      <c r="O44" s="47" t="s">
        <v>333</v>
      </c>
      <c r="P44" s="15">
        <v>41169</v>
      </c>
      <c r="Q44" s="9">
        <f>+I44</f>
        <v>66050.4</v>
      </c>
      <c r="R44" s="17" t="s">
        <v>334</v>
      </c>
      <c r="S44" s="15">
        <v>41169</v>
      </c>
      <c r="T44" s="15">
        <v>41274</v>
      </c>
      <c r="U44" s="12" t="s">
        <v>331</v>
      </c>
      <c r="V44" s="12" t="s">
        <v>366</v>
      </c>
      <c r="W44" s="12" t="s">
        <v>365</v>
      </c>
      <c r="X44" s="12" t="s">
        <v>313</v>
      </c>
      <c r="Y44" s="12" t="s">
        <v>367</v>
      </c>
      <c r="Z44" s="69">
        <v>1</v>
      </c>
    </row>
    <row r="45" spans="1:26" s="72" customFormat="1" ht="140.25">
      <c r="A45" s="12">
        <v>2012</v>
      </c>
      <c r="B45" s="12" t="s">
        <v>332</v>
      </c>
      <c r="C45" s="12" t="s">
        <v>302</v>
      </c>
      <c r="D45" s="12" t="s">
        <v>303</v>
      </c>
      <c r="E45" s="68" t="s">
        <v>337</v>
      </c>
      <c r="F45" s="17" t="s">
        <v>338</v>
      </c>
      <c r="G45" s="17" t="s">
        <v>339</v>
      </c>
      <c r="H45" s="66" t="s">
        <v>340</v>
      </c>
      <c r="I45" s="9">
        <v>566422.2</v>
      </c>
      <c r="J45" s="177" t="s">
        <v>340</v>
      </c>
      <c r="K45" s="178"/>
      <c r="L45" s="179"/>
      <c r="M45" s="12" t="s">
        <v>42</v>
      </c>
      <c r="N45" s="12" t="s">
        <v>42</v>
      </c>
      <c r="O45" s="47" t="s">
        <v>337</v>
      </c>
      <c r="P45" s="15">
        <v>41180</v>
      </c>
      <c r="Q45" s="9">
        <v>566422.2</v>
      </c>
      <c r="R45" s="17" t="s">
        <v>339</v>
      </c>
      <c r="S45" s="15">
        <v>41183</v>
      </c>
      <c r="T45" s="15">
        <v>41213</v>
      </c>
      <c r="U45" s="12" t="s">
        <v>331</v>
      </c>
      <c r="V45" s="12" t="s">
        <v>366</v>
      </c>
      <c r="W45" s="12" t="s">
        <v>365</v>
      </c>
      <c r="X45" s="12" t="s">
        <v>341</v>
      </c>
      <c r="Y45" s="12" t="s">
        <v>367</v>
      </c>
      <c r="Z45" s="69">
        <v>1</v>
      </c>
    </row>
    <row r="46" spans="1:26" s="72" customFormat="1" ht="85.5" customHeight="1">
      <c r="A46" s="12">
        <v>2012</v>
      </c>
      <c r="B46" s="12" t="s">
        <v>332</v>
      </c>
      <c r="C46" s="12" t="s">
        <v>302</v>
      </c>
      <c r="D46" s="12" t="s">
        <v>303</v>
      </c>
      <c r="E46" s="68" t="s">
        <v>342</v>
      </c>
      <c r="F46" s="17" t="s">
        <v>343</v>
      </c>
      <c r="G46" s="17" t="s">
        <v>344</v>
      </c>
      <c r="H46" s="66" t="s">
        <v>345</v>
      </c>
      <c r="I46" s="9">
        <v>224138.2</v>
      </c>
      <c r="J46" s="177" t="s">
        <v>345</v>
      </c>
      <c r="K46" s="178"/>
      <c r="L46" s="179"/>
      <c r="M46" s="12" t="s">
        <v>150</v>
      </c>
      <c r="N46" s="12" t="s">
        <v>47</v>
      </c>
      <c r="O46" s="47" t="s">
        <v>342</v>
      </c>
      <c r="P46" s="15">
        <v>41221</v>
      </c>
      <c r="Q46" s="9">
        <v>224138.2</v>
      </c>
      <c r="R46" s="17" t="str">
        <f>+G46</f>
        <v>SUMINISTRO E INSTALACIÓN DE LAMINADO ANTI-INTRUSIÓN Y ANTIFRAGMENTACIÓN PARA CRISTALES Y SUMINISTRO E INSTALACIÓN DE LAMINADO ANTI-ESPIONAJE EN CRISTALES PARA EL EDIFICIO SEDE DE “EL TRIBUNAL”</v>
      </c>
      <c r="S46" s="15">
        <v>41221</v>
      </c>
      <c r="T46" s="15">
        <v>41253</v>
      </c>
      <c r="U46" s="12" t="s">
        <v>331</v>
      </c>
      <c r="V46" s="12" t="s">
        <v>366</v>
      </c>
      <c r="W46" s="12" t="s">
        <v>365</v>
      </c>
      <c r="X46" s="12" t="s">
        <v>346</v>
      </c>
      <c r="Y46" s="12" t="s">
        <v>367</v>
      </c>
      <c r="Z46" s="69">
        <v>1</v>
      </c>
    </row>
    <row r="47" spans="1:26" s="72" customFormat="1" ht="101.25" customHeight="1">
      <c r="A47" s="12">
        <v>2012</v>
      </c>
      <c r="B47" s="12" t="s">
        <v>332</v>
      </c>
      <c r="C47" s="12" t="s">
        <v>302</v>
      </c>
      <c r="D47" s="12" t="s">
        <v>347</v>
      </c>
      <c r="E47" s="68" t="s">
        <v>348</v>
      </c>
      <c r="F47" s="17" t="s">
        <v>349</v>
      </c>
      <c r="G47" s="17" t="s">
        <v>350</v>
      </c>
      <c r="H47" s="66" t="s">
        <v>351</v>
      </c>
      <c r="I47" s="9">
        <v>44363.11</v>
      </c>
      <c r="J47" s="177" t="s">
        <v>351</v>
      </c>
      <c r="K47" s="178"/>
      <c r="L47" s="179"/>
      <c r="M47" s="12" t="s">
        <v>42</v>
      </c>
      <c r="N47" s="12" t="s">
        <v>42</v>
      </c>
      <c r="O47" s="47" t="s">
        <v>348</v>
      </c>
      <c r="P47" s="15">
        <v>41242</v>
      </c>
      <c r="Q47" s="9">
        <v>44363.11</v>
      </c>
      <c r="R47" s="17" t="s">
        <v>350</v>
      </c>
      <c r="S47" s="15">
        <v>41242</v>
      </c>
      <c r="T47" s="15">
        <v>41274</v>
      </c>
      <c r="U47" s="12" t="s">
        <v>331</v>
      </c>
      <c r="V47" s="12" t="s">
        <v>366</v>
      </c>
      <c r="W47" s="12" t="s">
        <v>365</v>
      </c>
      <c r="X47" s="12" t="s">
        <v>313</v>
      </c>
      <c r="Y47" s="12" t="s">
        <v>367</v>
      </c>
      <c r="Z47" s="69">
        <v>1</v>
      </c>
    </row>
    <row r="48" spans="1:26" s="57" customFormat="1" ht="101.25" customHeight="1">
      <c r="A48" s="12">
        <v>2012</v>
      </c>
      <c r="B48" s="12" t="s">
        <v>332</v>
      </c>
      <c r="C48" s="12" t="s">
        <v>302</v>
      </c>
      <c r="D48" s="12" t="s">
        <v>352</v>
      </c>
      <c r="E48" s="68" t="s">
        <v>353</v>
      </c>
      <c r="F48" s="17" t="s">
        <v>354</v>
      </c>
      <c r="G48" s="17" t="s">
        <v>355</v>
      </c>
      <c r="H48" s="66" t="s">
        <v>356</v>
      </c>
      <c r="I48" s="9">
        <v>60929.93</v>
      </c>
      <c r="J48" s="177" t="s">
        <v>356</v>
      </c>
      <c r="K48" s="178"/>
      <c r="L48" s="179"/>
      <c r="M48" s="12" t="s">
        <v>42</v>
      </c>
      <c r="N48" s="12" t="s">
        <v>42</v>
      </c>
      <c r="O48" s="47" t="s">
        <v>353</v>
      </c>
      <c r="P48" s="15">
        <v>41227</v>
      </c>
      <c r="Q48" s="9">
        <v>60929.93</v>
      </c>
      <c r="R48" s="17" t="s">
        <v>355</v>
      </c>
      <c r="S48" s="15">
        <v>41227</v>
      </c>
      <c r="T48" s="15">
        <v>41273</v>
      </c>
      <c r="U48" s="12" t="s">
        <v>331</v>
      </c>
      <c r="V48" s="12" t="s">
        <v>366</v>
      </c>
      <c r="W48" s="12" t="s">
        <v>365</v>
      </c>
      <c r="X48" s="12" t="s">
        <v>352</v>
      </c>
      <c r="Y48" s="12" t="s">
        <v>367</v>
      </c>
      <c r="Z48" s="69">
        <v>1</v>
      </c>
    </row>
    <row r="49" spans="1:35" s="71" customFormat="1" ht="141" customHeight="1">
      <c r="A49" s="12">
        <v>2012</v>
      </c>
      <c r="B49" s="12" t="s">
        <v>332</v>
      </c>
      <c r="C49" s="12" t="s">
        <v>302</v>
      </c>
      <c r="D49" s="12" t="s">
        <v>303</v>
      </c>
      <c r="E49" s="68" t="s">
        <v>357</v>
      </c>
      <c r="F49" s="17" t="s">
        <v>329</v>
      </c>
      <c r="G49" s="17" t="s">
        <v>358</v>
      </c>
      <c r="H49" s="66" t="s">
        <v>359</v>
      </c>
      <c r="I49" s="9">
        <v>99040.8</v>
      </c>
      <c r="J49" s="177" t="s">
        <v>359</v>
      </c>
      <c r="K49" s="178"/>
      <c r="L49" s="179"/>
      <c r="M49" s="12" t="s">
        <v>150</v>
      </c>
      <c r="N49" s="12" t="s">
        <v>47</v>
      </c>
      <c r="O49" s="47" t="s">
        <v>357</v>
      </c>
      <c r="P49" s="15">
        <v>41240</v>
      </c>
      <c r="Q49" s="67">
        <v>99040.8</v>
      </c>
      <c r="R49" s="17" t="s">
        <v>358</v>
      </c>
      <c r="S49" s="15">
        <v>41240</v>
      </c>
      <c r="T49" s="15">
        <v>41243</v>
      </c>
      <c r="U49" s="12" t="s">
        <v>331</v>
      </c>
      <c r="V49" s="12" t="s">
        <v>366</v>
      </c>
      <c r="W49" s="12" t="s">
        <v>365</v>
      </c>
      <c r="X49" s="12" t="s">
        <v>360</v>
      </c>
      <c r="Y49" s="12" t="s">
        <v>367</v>
      </c>
      <c r="Z49" s="69">
        <v>1</v>
      </c>
      <c r="AA49" s="70"/>
      <c r="AC49" s="70"/>
      <c r="AD49" s="70"/>
      <c r="AE49" s="70"/>
      <c r="AG49" s="70"/>
      <c r="AH49" s="70"/>
      <c r="AI49" s="70"/>
    </row>
    <row r="50" spans="5:35" s="4" customFormat="1" ht="15">
      <c r="E50" s="97" t="s">
        <v>51</v>
      </c>
      <c r="F50" s="97"/>
      <c r="G50" s="97"/>
      <c r="H50" s="97"/>
      <c r="I50" s="5"/>
      <c r="J50" s="21"/>
      <c r="K50" s="5"/>
      <c r="L50" s="5"/>
      <c r="M50" s="5"/>
      <c r="N50" s="5"/>
      <c r="O50" s="5"/>
      <c r="P50" s="5"/>
      <c r="Q50" s="5"/>
      <c r="R50" s="5"/>
      <c r="S50" s="5"/>
      <c r="T50" s="5"/>
      <c r="U50" s="5"/>
      <c r="V50" s="5"/>
      <c r="W50" s="5"/>
      <c r="X50" s="5"/>
      <c r="Y50" s="5"/>
      <c r="Z50" s="5"/>
      <c r="AA50" s="5"/>
      <c r="AC50" s="5"/>
      <c r="AD50" s="5"/>
      <c r="AE50" s="5"/>
      <c r="AG50" s="5"/>
      <c r="AH50" s="5"/>
      <c r="AI50" s="5"/>
    </row>
    <row r="51" spans="1:35" s="4" customFormat="1" ht="84" customHeight="1">
      <c r="A51" s="195" t="s">
        <v>361</v>
      </c>
      <c r="B51" s="195"/>
      <c r="E51" s="97" t="s">
        <v>52</v>
      </c>
      <c r="F51" s="97"/>
      <c r="G51" s="97"/>
      <c r="H51" s="97"/>
      <c r="I51" s="5"/>
      <c r="J51" s="21"/>
      <c r="K51" s="5"/>
      <c r="L51" s="5"/>
      <c r="M51" s="5"/>
      <c r="N51" s="5"/>
      <c r="O51" s="5"/>
      <c r="P51" s="5"/>
      <c r="Q51" s="5"/>
      <c r="R51" s="5"/>
      <c r="S51" s="5"/>
      <c r="T51" s="5"/>
      <c r="U51" s="5"/>
      <c r="V51" s="5"/>
      <c r="W51" s="5"/>
      <c r="X51" s="5"/>
      <c r="Y51" s="5"/>
      <c r="Z51" s="5"/>
      <c r="AA51" s="5"/>
      <c r="AC51" s="5"/>
      <c r="AD51" s="5"/>
      <c r="AE51" s="5"/>
      <c r="AG51" s="5"/>
      <c r="AH51" s="5"/>
      <c r="AI51" s="5"/>
    </row>
    <row r="52" spans="5:35" s="4" customFormat="1" ht="15">
      <c r="E52" s="97" t="s">
        <v>53</v>
      </c>
      <c r="F52" s="97"/>
      <c r="G52" s="97"/>
      <c r="H52" s="97"/>
      <c r="I52" s="5"/>
      <c r="J52" s="21"/>
      <c r="K52" s="5"/>
      <c r="L52" s="5"/>
      <c r="M52" s="5"/>
      <c r="N52" s="5"/>
      <c r="O52" s="5"/>
      <c r="P52" s="5"/>
      <c r="Q52" s="5"/>
      <c r="R52" s="5"/>
      <c r="S52" s="5"/>
      <c r="T52" s="5"/>
      <c r="U52" s="5"/>
      <c r="V52" s="5"/>
      <c r="W52" s="5"/>
      <c r="X52" s="5"/>
      <c r="Y52" s="5"/>
      <c r="Z52" s="5"/>
      <c r="AA52" s="5"/>
      <c r="AC52" s="5"/>
      <c r="AD52" s="5"/>
      <c r="AE52" s="5"/>
      <c r="AG52" s="5"/>
      <c r="AH52" s="5"/>
      <c r="AI52" s="5"/>
    </row>
    <row r="53" spans="5:35" s="4" customFormat="1" ht="15">
      <c r="E53" s="97" t="s">
        <v>55</v>
      </c>
      <c r="F53" s="97"/>
      <c r="G53" s="97"/>
      <c r="H53" s="97"/>
      <c r="I53" s="5"/>
      <c r="J53" s="21"/>
      <c r="K53" s="5"/>
      <c r="L53" s="5"/>
      <c r="M53" s="5"/>
      <c r="N53" s="5"/>
      <c r="O53" s="5"/>
      <c r="P53" s="5"/>
      <c r="Q53" s="5"/>
      <c r="R53" s="5"/>
      <c r="S53" s="5"/>
      <c r="T53" s="5"/>
      <c r="U53" s="5"/>
      <c r="V53" s="5"/>
      <c r="W53" s="5"/>
      <c r="X53" s="5"/>
      <c r="Y53" s="5"/>
      <c r="Z53" s="5"/>
      <c r="AA53" s="5"/>
      <c r="AC53" s="5"/>
      <c r="AD53" s="5"/>
      <c r="AE53" s="5"/>
      <c r="AG53" s="5"/>
      <c r="AH53" s="5"/>
      <c r="AI53" s="5"/>
    </row>
    <row r="54" spans="1:35" s="4" customFormat="1" ht="15.75">
      <c r="A54" s="196" t="s">
        <v>362</v>
      </c>
      <c r="B54" s="196"/>
      <c r="C54" s="196"/>
      <c r="D54" s="73"/>
      <c r="E54" s="97" t="s">
        <v>54</v>
      </c>
      <c r="F54" s="97"/>
      <c r="G54" s="97"/>
      <c r="H54" s="97"/>
      <c r="I54" s="5"/>
      <c r="J54" s="21"/>
      <c r="K54" s="5"/>
      <c r="L54" s="5"/>
      <c r="M54" s="5"/>
      <c r="N54" s="5"/>
      <c r="O54" s="5"/>
      <c r="P54" s="5"/>
      <c r="Q54" s="5"/>
      <c r="R54" s="5"/>
      <c r="S54" s="5"/>
      <c r="T54" s="5"/>
      <c r="U54" s="5"/>
      <c r="V54" s="5"/>
      <c r="W54" s="5"/>
      <c r="X54" s="5"/>
      <c r="Y54" s="5"/>
      <c r="Z54" s="5"/>
      <c r="AA54" s="5"/>
      <c r="AC54" s="5"/>
      <c r="AD54" s="5"/>
      <c r="AE54" s="5"/>
      <c r="AG54" s="5"/>
      <c r="AH54" s="5"/>
      <c r="AI54" s="5"/>
    </row>
    <row r="55" spans="1:35" s="4" customFormat="1" ht="15.75">
      <c r="A55" s="196" t="s">
        <v>363</v>
      </c>
      <c r="B55" s="196"/>
      <c r="C55" s="196"/>
      <c r="D55" s="73"/>
      <c r="E55" s="97" t="s">
        <v>49</v>
      </c>
      <c r="F55" s="97"/>
      <c r="G55" s="97"/>
      <c r="H55" s="97"/>
      <c r="I55" s="5"/>
      <c r="J55" s="21"/>
      <c r="K55" s="5"/>
      <c r="L55" s="5"/>
      <c r="M55" s="5"/>
      <c r="N55" s="5"/>
      <c r="O55" s="5"/>
      <c r="P55" s="5"/>
      <c r="Q55" s="5"/>
      <c r="R55" s="5"/>
      <c r="S55" s="5"/>
      <c r="T55" s="5"/>
      <c r="U55" s="5"/>
      <c r="V55" s="5"/>
      <c r="W55" s="5"/>
      <c r="X55" s="5"/>
      <c r="Y55" s="5"/>
      <c r="Z55" s="5"/>
      <c r="AA55" s="5"/>
      <c r="AC55" s="5"/>
      <c r="AD55" s="5"/>
      <c r="AE55" s="5"/>
      <c r="AG55" s="5"/>
      <c r="AH55" s="5"/>
      <c r="AI55" s="5"/>
    </row>
    <row r="56" spans="1:35" s="4" customFormat="1" ht="15.75">
      <c r="A56" s="196" t="s">
        <v>48</v>
      </c>
      <c r="B56" s="196"/>
      <c r="C56" s="196"/>
      <c r="D56" s="196"/>
      <c r="E56" s="97" t="s">
        <v>65</v>
      </c>
      <c r="F56" s="97"/>
      <c r="G56" s="97"/>
      <c r="H56" s="97"/>
      <c r="I56" s="5"/>
      <c r="J56" s="21"/>
      <c r="K56" s="5"/>
      <c r="L56" s="5"/>
      <c r="M56" s="5"/>
      <c r="N56" s="5"/>
      <c r="O56" s="5"/>
      <c r="P56" s="5"/>
      <c r="Q56" s="5"/>
      <c r="R56" s="5"/>
      <c r="S56" s="5"/>
      <c r="T56" s="5"/>
      <c r="U56" s="5"/>
      <c r="V56" s="5"/>
      <c r="W56" s="5"/>
      <c r="X56" s="5"/>
      <c r="Y56" s="5"/>
      <c r="Z56" s="5"/>
      <c r="AA56" s="5"/>
      <c r="AC56" s="5"/>
      <c r="AD56" s="5"/>
      <c r="AE56" s="5"/>
      <c r="AG56" s="5"/>
      <c r="AH56" s="5"/>
      <c r="AI56" s="5"/>
    </row>
    <row r="57" spans="5:35" s="4" customFormat="1" ht="15">
      <c r="E57" s="97" t="s">
        <v>66</v>
      </c>
      <c r="F57" s="97"/>
      <c r="G57" s="97"/>
      <c r="H57" s="97"/>
      <c r="I57" s="5"/>
      <c r="J57" s="21"/>
      <c r="K57" s="5"/>
      <c r="L57" s="5"/>
      <c r="M57" s="5"/>
      <c r="N57" s="5"/>
      <c r="O57" s="5"/>
      <c r="P57" s="5"/>
      <c r="Q57" s="5"/>
      <c r="R57" s="5"/>
      <c r="S57" s="5"/>
      <c r="T57" s="5"/>
      <c r="U57" s="5"/>
      <c r="V57" s="5"/>
      <c r="W57" s="5"/>
      <c r="X57" s="5"/>
      <c r="Y57" s="5"/>
      <c r="Z57" s="5"/>
      <c r="AA57" s="5"/>
      <c r="AC57" s="5"/>
      <c r="AD57" s="5"/>
      <c r="AE57" s="5"/>
      <c r="AG57" s="5"/>
      <c r="AH57" s="5"/>
      <c r="AI57" s="5"/>
    </row>
    <row r="58" spans="5:35" s="4" customFormat="1" ht="15">
      <c r="E58" s="97" t="s">
        <v>67</v>
      </c>
      <c r="F58" s="97"/>
      <c r="G58" s="97"/>
      <c r="H58" s="97"/>
      <c r="I58" s="5"/>
      <c r="J58" s="21"/>
      <c r="K58" s="5"/>
      <c r="L58" s="5"/>
      <c r="M58" s="5"/>
      <c r="N58" s="5"/>
      <c r="O58" s="5"/>
      <c r="P58" s="5"/>
      <c r="Q58" s="5"/>
      <c r="R58" s="5"/>
      <c r="S58" s="5"/>
      <c r="T58" s="5"/>
      <c r="U58" s="5"/>
      <c r="V58" s="5"/>
      <c r="W58" s="5"/>
      <c r="X58" s="5"/>
      <c r="Y58" s="5"/>
      <c r="Z58" s="5"/>
      <c r="AA58" s="5"/>
      <c r="AC58" s="5"/>
      <c r="AD58" s="5"/>
      <c r="AE58" s="5"/>
      <c r="AG58" s="5"/>
      <c r="AH58" s="5"/>
      <c r="AI58" s="5"/>
    </row>
    <row r="59" spans="1:35" s="4" customFormat="1" ht="87.75" customHeight="1">
      <c r="A59" s="197" t="s">
        <v>369</v>
      </c>
      <c r="B59" s="197"/>
      <c r="C59" s="197"/>
      <c r="E59" s="97" t="s">
        <v>68</v>
      </c>
      <c r="F59" s="97"/>
      <c r="G59" s="97"/>
      <c r="H59" s="97"/>
      <c r="I59" s="5"/>
      <c r="J59" s="21"/>
      <c r="K59" s="5"/>
      <c r="L59" s="5"/>
      <c r="M59" s="5"/>
      <c r="N59" s="5"/>
      <c r="O59" s="5"/>
      <c r="P59" s="5"/>
      <c r="Q59" s="5"/>
      <c r="R59" s="5"/>
      <c r="S59" s="5"/>
      <c r="T59" s="5"/>
      <c r="U59" s="5"/>
      <c r="V59" s="5"/>
      <c r="W59" s="5"/>
      <c r="X59" s="5"/>
      <c r="Y59" s="5"/>
      <c r="Z59" s="5"/>
      <c r="AA59" s="5"/>
      <c r="AC59" s="5"/>
      <c r="AD59" s="5"/>
      <c r="AE59" s="5"/>
      <c r="AG59" s="5"/>
      <c r="AH59" s="5"/>
      <c r="AI59" s="5"/>
    </row>
    <row r="60" spans="5:35" s="4" customFormat="1" ht="15">
      <c r="E60" s="97" t="s">
        <v>50</v>
      </c>
      <c r="F60" s="97"/>
      <c r="G60" s="97"/>
      <c r="H60" s="97"/>
      <c r="I60" s="5"/>
      <c r="J60" s="21"/>
      <c r="K60" s="5"/>
      <c r="L60" s="5"/>
      <c r="M60" s="5"/>
      <c r="N60" s="5"/>
      <c r="O60" s="5"/>
      <c r="P60" s="5"/>
      <c r="Q60" s="5"/>
      <c r="R60" s="5"/>
      <c r="S60" s="5"/>
      <c r="T60" s="5"/>
      <c r="U60" s="5"/>
      <c r="V60" s="5"/>
      <c r="W60" s="5"/>
      <c r="X60" s="5"/>
      <c r="Y60" s="5"/>
      <c r="Z60" s="5"/>
      <c r="AA60" s="5"/>
      <c r="AC60" s="5"/>
      <c r="AD60" s="5"/>
      <c r="AE60" s="5"/>
      <c r="AG60" s="5"/>
      <c r="AH60" s="5"/>
      <c r="AI60" s="5"/>
    </row>
    <row r="61" spans="5:35" s="4" customFormat="1" ht="15">
      <c r="E61" s="97" t="s">
        <v>56</v>
      </c>
      <c r="F61" s="97"/>
      <c r="G61" s="97"/>
      <c r="H61" s="97"/>
      <c r="I61" s="5"/>
      <c r="J61" s="21"/>
      <c r="K61" s="5"/>
      <c r="L61" s="5"/>
      <c r="M61" s="5"/>
      <c r="N61" s="5"/>
      <c r="O61" s="5"/>
      <c r="P61" s="5"/>
      <c r="Q61" s="5"/>
      <c r="R61" s="5"/>
      <c r="S61" s="5"/>
      <c r="T61" s="5"/>
      <c r="U61" s="5"/>
      <c r="V61" s="5"/>
      <c r="W61" s="5"/>
      <c r="X61" s="5"/>
      <c r="Y61" s="5"/>
      <c r="Z61" s="5"/>
      <c r="AA61" s="5"/>
      <c r="AC61" s="5"/>
      <c r="AD61" s="5"/>
      <c r="AE61" s="5"/>
      <c r="AG61" s="5"/>
      <c r="AH61" s="5"/>
      <c r="AI61" s="5"/>
    </row>
    <row r="62" spans="5:35" s="4" customFormat="1" ht="15">
      <c r="E62" s="97" t="s">
        <v>57</v>
      </c>
      <c r="F62" s="97"/>
      <c r="G62" s="97"/>
      <c r="H62" s="97"/>
      <c r="I62" s="5"/>
      <c r="J62" s="21"/>
      <c r="K62" s="5"/>
      <c r="L62" s="5"/>
      <c r="M62" s="5"/>
      <c r="N62" s="5"/>
      <c r="O62" s="5"/>
      <c r="P62" s="5"/>
      <c r="Q62" s="5"/>
      <c r="R62" s="5"/>
      <c r="S62" s="5"/>
      <c r="T62" s="5"/>
      <c r="U62" s="5"/>
      <c r="V62" s="5"/>
      <c r="W62" s="5"/>
      <c r="X62" s="5"/>
      <c r="Y62" s="5"/>
      <c r="Z62" s="5"/>
      <c r="AA62" s="5"/>
      <c r="AC62" s="5"/>
      <c r="AD62" s="5"/>
      <c r="AE62" s="5"/>
      <c r="AG62" s="5"/>
      <c r="AH62" s="5"/>
      <c r="AI62" s="5"/>
    </row>
    <row r="63" spans="5:35" s="4" customFormat="1" ht="15">
      <c r="E63" s="97" t="s">
        <v>58</v>
      </c>
      <c r="F63" s="97"/>
      <c r="G63" s="97"/>
      <c r="H63" s="97"/>
      <c r="I63" s="5"/>
      <c r="J63" s="21"/>
      <c r="K63" s="5"/>
      <c r="L63" s="5"/>
      <c r="M63" s="5"/>
      <c r="N63" s="5"/>
      <c r="O63" s="5"/>
      <c r="P63" s="5"/>
      <c r="Q63" s="5"/>
      <c r="R63" s="5"/>
      <c r="S63" s="5"/>
      <c r="T63" s="5"/>
      <c r="U63" s="5"/>
      <c r="V63" s="5"/>
      <c r="W63" s="5"/>
      <c r="X63" s="5"/>
      <c r="Y63" s="5"/>
      <c r="Z63" s="5"/>
      <c r="AA63" s="5"/>
      <c r="AC63" s="5"/>
      <c r="AD63" s="5"/>
      <c r="AE63" s="5"/>
      <c r="AG63" s="5"/>
      <c r="AH63" s="5"/>
      <c r="AI63" s="5"/>
    </row>
    <row r="64" spans="5:35" s="4" customFormat="1" ht="15">
      <c r="E64" s="97" t="s">
        <v>59</v>
      </c>
      <c r="F64" s="97"/>
      <c r="G64" s="97"/>
      <c r="H64" s="97"/>
      <c r="I64" s="5"/>
      <c r="J64" s="21"/>
      <c r="K64" s="5"/>
      <c r="L64" s="5"/>
      <c r="M64" s="5"/>
      <c r="N64" s="5"/>
      <c r="O64" s="5"/>
      <c r="P64" s="5"/>
      <c r="Q64" s="5"/>
      <c r="R64" s="5"/>
      <c r="S64" s="5"/>
      <c r="T64" s="5"/>
      <c r="U64" s="5"/>
      <c r="V64" s="5"/>
      <c r="W64" s="5"/>
      <c r="X64" s="5"/>
      <c r="Y64" s="5"/>
      <c r="Z64" s="5"/>
      <c r="AA64" s="5"/>
      <c r="AC64" s="5"/>
      <c r="AD64" s="5"/>
      <c r="AE64" s="5"/>
      <c r="AG64" s="5"/>
      <c r="AH64" s="5"/>
      <c r="AI64" s="5"/>
    </row>
    <row r="65" spans="5:35" s="4" customFormat="1" ht="15">
      <c r="E65" s="97" t="s">
        <v>60</v>
      </c>
      <c r="F65" s="97"/>
      <c r="G65" s="97"/>
      <c r="H65" s="97"/>
      <c r="I65" s="5"/>
      <c r="J65" s="21"/>
      <c r="K65" s="5"/>
      <c r="L65" s="5"/>
      <c r="M65" s="5"/>
      <c r="N65" s="5"/>
      <c r="O65" s="5"/>
      <c r="P65" s="5"/>
      <c r="Q65" s="5"/>
      <c r="R65" s="5"/>
      <c r="S65" s="5"/>
      <c r="T65" s="5"/>
      <c r="U65" s="5"/>
      <c r="V65" s="5"/>
      <c r="W65" s="5"/>
      <c r="X65" s="5"/>
      <c r="Y65" s="5"/>
      <c r="Z65" s="5"/>
      <c r="AA65" s="5"/>
      <c r="AC65" s="5"/>
      <c r="AD65" s="5"/>
      <c r="AE65" s="5"/>
      <c r="AG65" s="5"/>
      <c r="AH65" s="5"/>
      <c r="AI65" s="5"/>
    </row>
    <row r="66" spans="5:35" s="4" customFormat="1" ht="15">
      <c r="E66" s="97" t="s">
        <v>61</v>
      </c>
      <c r="F66" s="97"/>
      <c r="G66" s="97"/>
      <c r="H66" s="97"/>
      <c r="I66" s="5"/>
      <c r="J66" s="21"/>
      <c r="K66" s="5"/>
      <c r="L66" s="5"/>
      <c r="M66" s="5"/>
      <c r="N66" s="5"/>
      <c r="O66" s="5"/>
      <c r="P66" s="5"/>
      <c r="Q66" s="5"/>
      <c r="R66" s="5"/>
      <c r="S66" s="5"/>
      <c r="T66" s="5"/>
      <c r="U66" s="5"/>
      <c r="V66" s="5"/>
      <c r="W66" s="5"/>
      <c r="X66" s="5"/>
      <c r="Y66" s="5"/>
      <c r="Z66" s="5"/>
      <c r="AA66" s="5"/>
      <c r="AC66" s="5"/>
      <c r="AD66" s="5"/>
      <c r="AE66" s="5"/>
      <c r="AG66" s="5"/>
      <c r="AH66" s="5"/>
      <c r="AI66" s="5"/>
    </row>
    <row r="67" spans="5:35" s="4" customFormat="1" ht="15">
      <c r="E67" s="97" t="s">
        <v>62</v>
      </c>
      <c r="F67" s="97"/>
      <c r="G67" s="97"/>
      <c r="H67" s="97"/>
      <c r="I67" s="5"/>
      <c r="J67" s="21"/>
      <c r="K67" s="5"/>
      <c r="L67" s="5"/>
      <c r="M67" s="5"/>
      <c r="N67" s="5"/>
      <c r="O67" s="5"/>
      <c r="P67" s="5"/>
      <c r="Q67" s="5"/>
      <c r="R67" s="5"/>
      <c r="S67" s="5"/>
      <c r="T67" s="5"/>
      <c r="U67" s="5"/>
      <c r="V67" s="5"/>
      <c r="W67" s="5"/>
      <c r="X67" s="5"/>
      <c r="Y67" s="5"/>
      <c r="Z67" s="5"/>
      <c r="AA67" s="5"/>
      <c r="AC67" s="5"/>
      <c r="AD67" s="5"/>
      <c r="AE67" s="5"/>
      <c r="AG67" s="5"/>
      <c r="AH67" s="5"/>
      <c r="AI67" s="5"/>
    </row>
    <row r="68" spans="5:35" s="4" customFormat="1" ht="15">
      <c r="E68" s="97" t="s">
        <v>63</v>
      </c>
      <c r="F68" s="97"/>
      <c r="G68" s="97"/>
      <c r="H68" s="97"/>
      <c r="I68" s="5"/>
      <c r="J68" s="21"/>
      <c r="K68" s="5"/>
      <c r="L68" s="5"/>
      <c r="M68" s="5"/>
      <c r="N68" s="5"/>
      <c r="O68" s="5"/>
      <c r="P68" s="5"/>
      <c r="Q68" s="5"/>
      <c r="R68" s="5"/>
      <c r="S68" s="5"/>
      <c r="T68" s="5"/>
      <c r="U68" s="5"/>
      <c r="V68" s="5"/>
      <c r="W68" s="5"/>
      <c r="X68" s="5"/>
      <c r="Y68" s="5"/>
      <c r="Z68" s="5"/>
      <c r="AA68" s="5"/>
      <c r="AC68" s="5"/>
      <c r="AD68" s="5"/>
      <c r="AE68" s="5"/>
      <c r="AG68" s="5"/>
      <c r="AH68" s="5"/>
      <c r="AI68" s="5"/>
    </row>
    <row r="69" spans="5:35" s="4" customFormat="1" ht="20.25" customHeight="1">
      <c r="E69" s="97" t="s">
        <v>64</v>
      </c>
      <c r="F69" s="97"/>
      <c r="G69" s="97"/>
      <c r="H69" s="97"/>
      <c r="I69" s="5"/>
      <c r="J69" s="21"/>
      <c r="K69" s="5"/>
      <c r="L69" s="5"/>
      <c r="M69" s="5"/>
      <c r="N69" s="5"/>
      <c r="O69" s="5"/>
      <c r="P69" s="5"/>
      <c r="Q69" s="5"/>
      <c r="R69" s="5"/>
      <c r="S69" s="5"/>
      <c r="T69" s="5"/>
      <c r="U69" s="5"/>
      <c r="V69" s="5"/>
      <c r="W69" s="5"/>
      <c r="X69" s="5"/>
      <c r="Y69" s="5"/>
      <c r="Z69" s="5"/>
      <c r="AA69" s="5"/>
      <c r="AC69" s="5"/>
      <c r="AD69" s="5"/>
      <c r="AE69" s="5"/>
      <c r="AG69" s="5"/>
      <c r="AH69" s="5"/>
      <c r="AI69" s="5"/>
    </row>
    <row r="70" spans="5:26" s="11" customFormat="1" ht="12.75">
      <c r="E70" s="18" t="s">
        <v>70</v>
      </c>
      <c r="F70" s="19"/>
      <c r="G70" s="19"/>
      <c r="H70" s="13"/>
      <c r="I70" s="10"/>
      <c r="J70" s="19"/>
      <c r="K70" s="7"/>
      <c r="L70" s="7"/>
      <c r="M70" s="7"/>
      <c r="N70" s="7"/>
      <c r="Q70" s="8"/>
      <c r="R70" s="7"/>
      <c r="X70" s="20"/>
      <c r="Z70" s="7"/>
    </row>
    <row r="71" spans="5:26" s="11" customFormat="1" ht="12.75">
      <c r="E71" s="18" t="s">
        <v>71</v>
      </c>
      <c r="F71" s="19"/>
      <c r="G71" s="19"/>
      <c r="H71" s="13"/>
      <c r="I71" s="10"/>
      <c r="J71" s="19"/>
      <c r="K71" s="7"/>
      <c r="L71" s="7"/>
      <c r="M71" s="7"/>
      <c r="N71" s="7"/>
      <c r="Q71" s="8"/>
      <c r="R71" s="7"/>
      <c r="X71" s="20"/>
      <c r="Z71" s="7"/>
    </row>
    <row r="72" spans="5:26" s="11" customFormat="1" ht="12.75">
      <c r="E72" s="18" t="s">
        <v>227</v>
      </c>
      <c r="F72" s="19"/>
      <c r="G72" s="19"/>
      <c r="H72" s="13"/>
      <c r="I72" s="10"/>
      <c r="J72" s="19"/>
      <c r="K72" s="7"/>
      <c r="L72" s="7"/>
      <c r="M72" s="7"/>
      <c r="N72" s="7"/>
      <c r="Q72" s="8"/>
      <c r="R72" s="7"/>
      <c r="X72" s="20"/>
      <c r="Z72" s="7"/>
    </row>
    <row r="73" spans="5:26" s="11" customFormat="1" ht="12.75">
      <c r="E73" s="18"/>
      <c r="F73" s="19"/>
      <c r="G73" s="19"/>
      <c r="H73" s="13"/>
      <c r="I73" s="10"/>
      <c r="J73" s="19"/>
      <c r="K73" s="7"/>
      <c r="L73" s="7"/>
      <c r="M73" s="7"/>
      <c r="N73" s="7"/>
      <c r="Q73" s="8"/>
      <c r="R73" s="7"/>
      <c r="X73" s="20"/>
      <c r="Z73" s="7"/>
    </row>
    <row r="74" spans="5:26" s="11" customFormat="1" ht="12.75">
      <c r="E74" s="18"/>
      <c r="F74" s="19"/>
      <c r="G74" s="19"/>
      <c r="H74" s="13"/>
      <c r="I74" s="10"/>
      <c r="J74" s="19"/>
      <c r="K74" s="7"/>
      <c r="L74" s="7"/>
      <c r="M74" s="7"/>
      <c r="N74" s="7"/>
      <c r="Q74" s="8"/>
      <c r="R74" s="7"/>
      <c r="X74" s="20"/>
      <c r="Z74" s="7"/>
    </row>
    <row r="75" spans="5:26" s="11" customFormat="1" ht="12.75">
      <c r="E75" s="18"/>
      <c r="F75" s="19"/>
      <c r="G75" s="19"/>
      <c r="H75" s="13"/>
      <c r="I75" s="10"/>
      <c r="J75" s="19"/>
      <c r="K75" s="7"/>
      <c r="L75" s="7"/>
      <c r="M75" s="7"/>
      <c r="N75" s="7"/>
      <c r="Q75" s="8"/>
      <c r="R75" s="7"/>
      <c r="X75" s="20"/>
      <c r="Z75" s="7"/>
    </row>
    <row r="76" spans="5:26" s="11" customFormat="1" ht="12.75">
      <c r="E76" s="18"/>
      <c r="F76" s="19"/>
      <c r="G76" s="19"/>
      <c r="H76" s="13"/>
      <c r="I76" s="10"/>
      <c r="J76" s="19"/>
      <c r="K76" s="7"/>
      <c r="L76" s="7"/>
      <c r="M76" s="7"/>
      <c r="N76" s="7"/>
      <c r="Q76" s="8"/>
      <c r="R76" s="7"/>
      <c r="X76" s="20"/>
      <c r="Z76" s="7"/>
    </row>
    <row r="77" spans="5:26" s="11" customFormat="1" ht="12.75">
      <c r="E77" s="18"/>
      <c r="F77" s="19"/>
      <c r="G77" s="19"/>
      <c r="H77" s="13"/>
      <c r="I77" s="10"/>
      <c r="J77" s="19"/>
      <c r="K77" s="7"/>
      <c r="L77" s="7"/>
      <c r="M77" s="7"/>
      <c r="N77" s="7"/>
      <c r="Q77" s="8"/>
      <c r="R77" s="7"/>
      <c r="X77" s="20"/>
      <c r="Z77" s="7"/>
    </row>
    <row r="78" spans="5:26" s="11" customFormat="1" ht="12.75">
      <c r="E78" s="18"/>
      <c r="F78" s="19"/>
      <c r="G78" s="19"/>
      <c r="H78" s="13"/>
      <c r="I78" s="10"/>
      <c r="J78" s="19"/>
      <c r="K78" s="7"/>
      <c r="L78" s="7"/>
      <c r="M78" s="7"/>
      <c r="N78" s="7"/>
      <c r="Q78" s="8"/>
      <c r="R78" s="7"/>
      <c r="X78" s="20"/>
      <c r="Z78" s="7"/>
    </row>
    <row r="79" spans="5:26" s="11" customFormat="1" ht="12.75">
      <c r="E79" s="18"/>
      <c r="F79" s="19"/>
      <c r="G79" s="19"/>
      <c r="H79" s="13"/>
      <c r="I79" s="10"/>
      <c r="J79" s="19"/>
      <c r="K79" s="7"/>
      <c r="L79" s="7"/>
      <c r="M79" s="7"/>
      <c r="N79" s="7"/>
      <c r="Q79" s="8"/>
      <c r="R79" s="7"/>
      <c r="X79" s="20"/>
      <c r="Z79" s="7"/>
    </row>
    <row r="80" spans="5:26" s="11" customFormat="1" ht="12.75">
      <c r="E80" s="18"/>
      <c r="F80" s="19"/>
      <c r="G80" s="19"/>
      <c r="H80" s="13"/>
      <c r="I80" s="10"/>
      <c r="J80" s="19"/>
      <c r="K80" s="7"/>
      <c r="L80" s="7"/>
      <c r="M80" s="7"/>
      <c r="N80" s="7"/>
      <c r="Q80" s="8"/>
      <c r="R80" s="7"/>
      <c r="X80" s="20"/>
      <c r="Z80" s="7"/>
    </row>
    <row r="81" spans="5:26" s="11" customFormat="1" ht="12.75">
      <c r="E81" s="18"/>
      <c r="F81" s="19"/>
      <c r="G81" s="19"/>
      <c r="H81" s="13"/>
      <c r="I81" s="10"/>
      <c r="J81" s="19"/>
      <c r="K81" s="7"/>
      <c r="L81" s="7"/>
      <c r="M81" s="7"/>
      <c r="N81" s="7"/>
      <c r="Q81" s="8"/>
      <c r="R81" s="7"/>
      <c r="X81" s="20"/>
      <c r="Z81" s="7"/>
    </row>
    <row r="82" spans="5:26" s="11" customFormat="1" ht="12.75">
      <c r="E82" s="18"/>
      <c r="F82" s="19"/>
      <c r="G82" s="19"/>
      <c r="H82" s="13"/>
      <c r="I82" s="10"/>
      <c r="J82" s="19"/>
      <c r="K82" s="7"/>
      <c r="L82" s="7"/>
      <c r="M82" s="7"/>
      <c r="N82" s="7"/>
      <c r="Q82" s="8"/>
      <c r="R82" s="7"/>
      <c r="X82" s="20"/>
      <c r="Z82" s="7"/>
    </row>
    <row r="83" spans="5:26" s="11" customFormat="1" ht="12.75">
      <c r="E83" s="18"/>
      <c r="F83" s="19"/>
      <c r="G83" s="19"/>
      <c r="H83" s="13"/>
      <c r="I83" s="10"/>
      <c r="J83" s="19"/>
      <c r="K83" s="7"/>
      <c r="L83" s="7"/>
      <c r="M83" s="7"/>
      <c r="N83" s="7"/>
      <c r="Q83" s="8"/>
      <c r="R83" s="7"/>
      <c r="X83" s="20"/>
      <c r="Z83" s="7"/>
    </row>
    <row r="84" spans="5:26" s="11" customFormat="1" ht="12.75">
      <c r="E84" s="18"/>
      <c r="F84" s="19"/>
      <c r="G84" s="19"/>
      <c r="H84" s="13"/>
      <c r="I84" s="10"/>
      <c r="J84" s="19"/>
      <c r="K84" s="7"/>
      <c r="L84" s="7"/>
      <c r="M84" s="7"/>
      <c r="N84" s="7"/>
      <c r="Q84" s="8"/>
      <c r="R84" s="7"/>
      <c r="X84" s="20"/>
      <c r="Z84" s="7"/>
    </row>
    <row r="85" spans="5:26" s="11" customFormat="1" ht="12.75">
      <c r="E85" s="18"/>
      <c r="F85" s="19"/>
      <c r="G85" s="19"/>
      <c r="H85" s="13"/>
      <c r="I85" s="10"/>
      <c r="J85" s="19"/>
      <c r="K85" s="7"/>
      <c r="L85" s="7"/>
      <c r="M85" s="7"/>
      <c r="N85" s="7"/>
      <c r="Q85" s="8"/>
      <c r="R85" s="7"/>
      <c r="X85" s="20"/>
      <c r="Z85" s="7"/>
    </row>
    <row r="86" spans="5:26" s="11" customFormat="1" ht="12.75">
      <c r="E86" s="18"/>
      <c r="F86" s="19"/>
      <c r="G86" s="19"/>
      <c r="H86" s="13"/>
      <c r="I86" s="10"/>
      <c r="J86" s="19"/>
      <c r="K86" s="7"/>
      <c r="L86" s="7"/>
      <c r="M86" s="7"/>
      <c r="N86" s="7"/>
      <c r="Q86" s="8"/>
      <c r="R86" s="7"/>
      <c r="X86" s="20"/>
      <c r="Z86" s="7"/>
    </row>
    <row r="87" spans="5:26" s="11" customFormat="1" ht="12.75">
      <c r="E87" s="18"/>
      <c r="F87" s="19"/>
      <c r="G87" s="19"/>
      <c r="H87" s="13"/>
      <c r="I87" s="10"/>
      <c r="J87" s="19"/>
      <c r="K87" s="7"/>
      <c r="L87" s="7"/>
      <c r="M87" s="7"/>
      <c r="N87" s="7"/>
      <c r="Q87" s="8"/>
      <c r="R87" s="7"/>
      <c r="X87" s="20"/>
      <c r="Z87" s="7"/>
    </row>
    <row r="88" spans="5:26" s="11" customFormat="1" ht="12.75">
      <c r="E88" s="18"/>
      <c r="F88" s="19"/>
      <c r="G88" s="19"/>
      <c r="H88" s="13"/>
      <c r="I88" s="10"/>
      <c r="J88" s="19"/>
      <c r="K88" s="7"/>
      <c r="L88" s="7"/>
      <c r="M88" s="7"/>
      <c r="N88" s="7"/>
      <c r="Q88" s="8"/>
      <c r="R88" s="7"/>
      <c r="X88" s="20"/>
      <c r="Z88" s="7"/>
    </row>
    <row r="89" spans="5:26" s="11" customFormat="1" ht="12.75">
      <c r="E89" s="18"/>
      <c r="F89" s="19"/>
      <c r="G89" s="19"/>
      <c r="H89" s="13"/>
      <c r="I89" s="10"/>
      <c r="J89" s="19"/>
      <c r="K89" s="7"/>
      <c r="L89" s="7"/>
      <c r="M89" s="7"/>
      <c r="N89" s="7"/>
      <c r="Q89" s="8"/>
      <c r="R89" s="7"/>
      <c r="X89" s="20"/>
      <c r="Z89" s="7"/>
    </row>
    <row r="90" spans="5:26" s="11" customFormat="1" ht="12.75">
      <c r="E90" s="18"/>
      <c r="F90" s="19"/>
      <c r="G90" s="19"/>
      <c r="H90" s="13"/>
      <c r="I90" s="10"/>
      <c r="J90" s="19"/>
      <c r="K90" s="7"/>
      <c r="L90" s="7"/>
      <c r="M90" s="7"/>
      <c r="N90" s="7"/>
      <c r="Q90" s="8"/>
      <c r="R90" s="7"/>
      <c r="X90" s="20"/>
      <c r="Z90" s="7"/>
    </row>
    <row r="91" spans="5:26" s="11" customFormat="1" ht="12.75">
      <c r="E91" s="18"/>
      <c r="F91" s="19"/>
      <c r="G91" s="19"/>
      <c r="H91" s="13"/>
      <c r="I91" s="10"/>
      <c r="J91" s="19"/>
      <c r="K91" s="7"/>
      <c r="L91" s="7"/>
      <c r="M91" s="7"/>
      <c r="N91" s="7"/>
      <c r="Q91" s="8"/>
      <c r="R91" s="7"/>
      <c r="X91" s="20"/>
      <c r="Z91" s="7"/>
    </row>
    <row r="92" spans="5:26" s="11" customFormat="1" ht="12.75">
      <c r="E92" s="18"/>
      <c r="F92" s="19"/>
      <c r="G92" s="19"/>
      <c r="H92" s="13"/>
      <c r="I92" s="10"/>
      <c r="J92" s="19"/>
      <c r="K92" s="7"/>
      <c r="L92" s="7"/>
      <c r="M92" s="7"/>
      <c r="N92" s="7"/>
      <c r="Q92" s="8"/>
      <c r="R92" s="7"/>
      <c r="X92" s="20"/>
      <c r="Z92" s="7"/>
    </row>
    <row r="93" spans="5:26" s="11" customFormat="1" ht="12.75">
      <c r="E93" s="18"/>
      <c r="F93" s="19"/>
      <c r="G93" s="19"/>
      <c r="H93" s="13"/>
      <c r="I93" s="10"/>
      <c r="J93" s="19"/>
      <c r="K93" s="7"/>
      <c r="L93" s="7"/>
      <c r="M93" s="7"/>
      <c r="N93" s="7"/>
      <c r="Q93" s="8"/>
      <c r="R93" s="7"/>
      <c r="X93" s="20"/>
      <c r="Z93" s="7"/>
    </row>
    <row r="94" spans="5:26" s="11" customFormat="1" ht="12.75">
      <c r="E94" s="18"/>
      <c r="F94" s="19"/>
      <c r="G94" s="19"/>
      <c r="H94" s="13"/>
      <c r="I94" s="10"/>
      <c r="J94" s="19"/>
      <c r="K94" s="7"/>
      <c r="L94" s="7"/>
      <c r="M94" s="7"/>
      <c r="N94" s="7"/>
      <c r="Q94" s="8"/>
      <c r="R94" s="7"/>
      <c r="X94" s="20"/>
      <c r="Z94" s="7"/>
    </row>
    <row r="95" spans="5:26" s="11" customFormat="1" ht="12.75">
      <c r="E95" s="18"/>
      <c r="F95" s="19"/>
      <c r="G95" s="19"/>
      <c r="H95" s="13"/>
      <c r="I95" s="10"/>
      <c r="J95" s="19"/>
      <c r="K95" s="7"/>
      <c r="L95" s="7"/>
      <c r="M95" s="7"/>
      <c r="N95" s="7"/>
      <c r="Q95" s="8"/>
      <c r="R95" s="7"/>
      <c r="X95" s="20"/>
      <c r="Z95" s="7"/>
    </row>
    <row r="96" spans="5:26" s="11" customFormat="1" ht="12.75">
      <c r="E96" s="18"/>
      <c r="F96" s="19"/>
      <c r="G96" s="19"/>
      <c r="H96" s="13"/>
      <c r="I96" s="10"/>
      <c r="J96" s="19"/>
      <c r="K96" s="7"/>
      <c r="L96" s="7"/>
      <c r="M96" s="7"/>
      <c r="N96" s="7"/>
      <c r="Q96" s="8"/>
      <c r="R96" s="7"/>
      <c r="X96" s="20"/>
      <c r="Z96" s="7"/>
    </row>
    <row r="97" spans="5:26" s="11" customFormat="1" ht="12.75">
      <c r="E97" s="18"/>
      <c r="F97" s="19"/>
      <c r="G97" s="19"/>
      <c r="H97" s="13"/>
      <c r="I97" s="10"/>
      <c r="J97" s="19"/>
      <c r="K97" s="7"/>
      <c r="L97" s="7"/>
      <c r="M97" s="7"/>
      <c r="N97" s="7"/>
      <c r="Q97" s="8"/>
      <c r="R97" s="7"/>
      <c r="X97" s="20"/>
      <c r="Z97" s="7"/>
    </row>
    <row r="98" spans="5:26" s="11" customFormat="1" ht="12.75">
      <c r="E98" s="18"/>
      <c r="F98" s="19"/>
      <c r="G98" s="19"/>
      <c r="H98" s="13"/>
      <c r="I98" s="10"/>
      <c r="J98" s="19"/>
      <c r="K98" s="7"/>
      <c r="L98" s="7"/>
      <c r="M98" s="7"/>
      <c r="N98" s="7"/>
      <c r="Q98" s="8"/>
      <c r="R98" s="7"/>
      <c r="X98" s="20"/>
      <c r="Z98" s="7"/>
    </row>
    <row r="99" spans="5:26" s="11" customFormat="1" ht="12.75">
      <c r="E99" s="18"/>
      <c r="F99" s="19"/>
      <c r="G99" s="19"/>
      <c r="H99" s="13"/>
      <c r="I99" s="10"/>
      <c r="J99" s="19"/>
      <c r="K99" s="7"/>
      <c r="L99" s="7"/>
      <c r="M99" s="7"/>
      <c r="N99" s="7"/>
      <c r="Q99" s="8"/>
      <c r="R99" s="7"/>
      <c r="X99" s="20"/>
      <c r="Z99" s="7"/>
    </row>
    <row r="100" spans="5:26" s="11" customFormat="1" ht="12.75">
      <c r="E100" s="18"/>
      <c r="F100" s="19"/>
      <c r="G100" s="19"/>
      <c r="H100" s="13"/>
      <c r="I100" s="10"/>
      <c r="J100" s="19"/>
      <c r="K100" s="7"/>
      <c r="L100" s="7"/>
      <c r="M100" s="7"/>
      <c r="N100" s="7"/>
      <c r="Q100" s="8"/>
      <c r="R100" s="7"/>
      <c r="X100" s="20"/>
      <c r="Z100" s="7"/>
    </row>
    <row r="101" spans="5:26" s="11" customFormat="1" ht="12.75">
      <c r="E101" s="18"/>
      <c r="F101" s="19"/>
      <c r="G101" s="19"/>
      <c r="H101" s="13"/>
      <c r="I101" s="10"/>
      <c r="J101" s="19"/>
      <c r="K101" s="7"/>
      <c r="L101" s="7"/>
      <c r="M101" s="7"/>
      <c r="N101" s="7"/>
      <c r="Q101" s="8"/>
      <c r="R101" s="7"/>
      <c r="X101" s="20"/>
      <c r="Z101" s="7"/>
    </row>
    <row r="102" spans="5:26" s="11" customFormat="1" ht="12.75">
      <c r="E102" s="18"/>
      <c r="F102" s="19"/>
      <c r="G102" s="19"/>
      <c r="H102" s="13"/>
      <c r="I102" s="10"/>
      <c r="J102" s="19"/>
      <c r="K102" s="7"/>
      <c r="L102" s="7"/>
      <c r="M102" s="7"/>
      <c r="N102" s="7"/>
      <c r="Q102" s="8"/>
      <c r="R102" s="7"/>
      <c r="X102" s="20"/>
      <c r="Z102" s="7"/>
    </row>
    <row r="103" spans="5:26" s="11" customFormat="1" ht="12.75">
      <c r="E103" s="18"/>
      <c r="F103" s="19"/>
      <c r="G103" s="19"/>
      <c r="H103" s="13"/>
      <c r="I103" s="10"/>
      <c r="J103" s="19"/>
      <c r="K103" s="7"/>
      <c r="L103" s="7"/>
      <c r="M103" s="7"/>
      <c r="N103" s="7"/>
      <c r="Q103" s="8"/>
      <c r="R103" s="7"/>
      <c r="X103" s="20"/>
      <c r="Z103" s="7"/>
    </row>
    <row r="104" spans="5:26" s="11" customFormat="1" ht="12.75">
      <c r="E104" s="18"/>
      <c r="F104" s="19"/>
      <c r="G104" s="19"/>
      <c r="H104" s="13"/>
      <c r="I104" s="10"/>
      <c r="J104" s="19"/>
      <c r="K104" s="7"/>
      <c r="L104" s="7"/>
      <c r="M104" s="7"/>
      <c r="N104" s="7"/>
      <c r="Q104" s="8"/>
      <c r="R104" s="7"/>
      <c r="X104" s="20"/>
      <c r="Z104" s="7"/>
    </row>
    <row r="105" spans="5:26" s="11" customFormat="1" ht="12.75">
      <c r="E105" s="18"/>
      <c r="F105" s="19"/>
      <c r="G105" s="19"/>
      <c r="H105" s="13"/>
      <c r="I105" s="10"/>
      <c r="J105" s="19"/>
      <c r="K105" s="7"/>
      <c r="L105" s="7"/>
      <c r="M105" s="7"/>
      <c r="N105" s="7"/>
      <c r="Q105" s="8"/>
      <c r="R105" s="7"/>
      <c r="X105" s="20"/>
      <c r="Z105" s="7"/>
    </row>
    <row r="106" spans="5:26" s="11" customFormat="1" ht="12.75">
      <c r="E106" s="18"/>
      <c r="F106" s="19"/>
      <c r="G106" s="19"/>
      <c r="H106" s="13"/>
      <c r="I106" s="10"/>
      <c r="J106" s="19"/>
      <c r="K106" s="7"/>
      <c r="L106" s="7"/>
      <c r="M106" s="7"/>
      <c r="N106" s="7"/>
      <c r="Q106" s="8"/>
      <c r="R106" s="7"/>
      <c r="X106" s="20"/>
      <c r="Z106" s="7"/>
    </row>
    <row r="107" spans="5:26" s="11" customFormat="1" ht="12.75">
      <c r="E107" s="18"/>
      <c r="F107" s="19"/>
      <c r="G107" s="19"/>
      <c r="H107" s="13"/>
      <c r="I107" s="10"/>
      <c r="J107" s="19"/>
      <c r="K107" s="7"/>
      <c r="L107" s="7"/>
      <c r="M107" s="7"/>
      <c r="N107" s="7"/>
      <c r="Q107" s="8"/>
      <c r="R107" s="7"/>
      <c r="X107" s="20"/>
      <c r="Z107" s="7"/>
    </row>
    <row r="108" spans="5:26" s="11" customFormat="1" ht="12.75">
      <c r="E108" s="18"/>
      <c r="F108" s="19"/>
      <c r="G108" s="19"/>
      <c r="H108" s="13"/>
      <c r="I108" s="10"/>
      <c r="J108" s="19"/>
      <c r="K108" s="7"/>
      <c r="L108" s="7"/>
      <c r="M108" s="7"/>
      <c r="N108" s="7"/>
      <c r="Q108" s="8"/>
      <c r="R108" s="7"/>
      <c r="X108" s="20"/>
      <c r="Z108" s="7"/>
    </row>
    <row r="109" spans="5:26" s="11" customFormat="1" ht="12.75">
      <c r="E109" s="18"/>
      <c r="F109" s="19"/>
      <c r="G109" s="19"/>
      <c r="H109" s="13"/>
      <c r="I109" s="10"/>
      <c r="J109" s="19"/>
      <c r="K109" s="7"/>
      <c r="L109" s="7"/>
      <c r="M109" s="7"/>
      <c r="N109" s="7"/>
      <c r="Q109" s="8"/>
      <c r="R109" s="7"/>
      <c r="X109" s="20"/>
      <c r="Z109" s="7"/>
    </row>
    <row r="110" spans="5:26" s="11" customFormat="1" ht="12.75">
      <c r="E110" s="18"/>
      <c r="F110" s="19"/>
      <c r="G110" s="19"/>
      <c r="H110" s="13"/>
      <c r="I110" s="10"/>
      <c r="J110" s="19"/>
      <c r="K110" s="7"/>
      <c r="L110" s="7"/>
      <c r="M110" s="7"/>
      <c r="N110" s="7"/>
      <c r="Q110" s="8"/>
      <c r="R110" s="7"/>
      <c r="X110" s="20"/>
      <c r="Z110" s="7"/>
    </row>
    <row r="111" spans="5:26" s="11" customFormat="1" ht="12.75">
      <c r="E111" s="18"/>
      <c r="F111" s="19"/>
      <c r="G111" s="19"/>
      <c r="H111" s="13"/>
      <c r="I111" s="10"/>
      <c r="J111" s="19"/>
      <c r="K111" s="7"/>
      <c r="L111" s="7"/>
      <c r="M111" s="7"/>
      <c r="N111" s="7"/>
      <c r="Q111" s="8"/>
      <c r="R111" s="7"/>
      <c r="X111" s="20"/>
      <c r="Z111" s="7"/>
    </row>
    <row r="112" spans="5:26" s="11" customFormat="1" ht="12.75">
      <c r="E112" s="18"/>
      <c r="F112" s="19"/>
      <c r="G112" s="19"/>
      <c r="H112" s="13"/>
      <c r="I112" s="10"/>
      <c r="J112" s="19"/>
      <c r="K112" s="7"/>
      <c r="L112" s="7"/>
      <c r="M112" s="7"/>
      <c r="N112" s="7"/>
      <c r="Q112" s="8"/>
      <c r="R112" s="7"/>
      <c r="X112" s="20"/>
      <c r="Z112" s="7"/>
    </row>
    <row r="113" spans="5:26" s="11" customFormat="1" ht="12.75">
      <c r="E113" s="18"/>
      <c r="F113" s="19"/>
      <c r="G113" s="19"/>
      <c r="H113" s="13"/>
      <c r="I113" s="10"/>
      <c r="J113" s="19"/>
      <c r="K113" s="7"/>
      <c r="L113" s="7"/>
      <c r="M113" s="7"/>
      <c r="N113" s="7"/>
      <c r="Q113" s="8"/>
      <c r="R113" s="7"/>
      <c r="X113" s="20"/>
      <c r="Z113" s="7"/>
    </row>
    <row r="114" spans="5:26" s="11" customFormat="1" ht="12.75">
      <c r="E114" s="18"/>
      <c r="F114" s="19"/>
      <c r="G114" s="19"/>
      <c r="H114" s="13"/>
      <c r="I114" s="10"/>
      <c r="J114" s="19"/>
      <c r="K114" s="7"/>
      <c r="L114" s="7"/>
      <c r="M114" s="7"/>
      <c r="N114" s="7"/>
      <c r="Q114" s="8"/>
      <c r="R114" s="7"/>
      <c r="X114" s="20"/>
      <c r="Z114" s="7"/>
    </row>
    <row r="115" spans="5:26" s="11" customFormat="1" ht="12.75">
      <c r="E115" s="18"/>
      <c r="F115" s="19"/>
      <c r="G115" s="19"/>
      <c r="H115" s="13"/>
      <c r="I115" s="10"/>
      <c r="J115" s="19"/>
      <c r="K115" s="7"/>
      <c r="L115" s="7"/>
      <c r="M115" s="7"/>
      <c r="N115" s="7"/>
      <c r="Q115" s="8"/>
      <c r="R115" s="7"/>
      <c r="X115" s="20"/>
      <c r="Z115" s="7"/>
    </row>
    <row r="116" spans="5:26" s="11" customFormat="1" ht="12.75">
      <c r="E116" s="18"/>
      <c r="F116" s="19"/>
      <c r="G116" s="19"/>
      <c r="H116" s="13"/>
      <c r="I116" s="10"/>
      <c r="J116" s="19"/>
      <c r="K116" s="7"/>
      <c r="L116" s="7"/>
      <c r="M116" s="7"/>
      <c r="N116" s="7"/>
      <c r="Q116" s="8"/>
      <c r="R116" s="7"/>
      <c r="X116" s="20"/>
      <c r="Z116" s="7"/>
    </row>
    <row r="117" spans="5:26" s="11" customFormat="1" ht="12.75">
      <c r="E117" s="18"/>
      <c r="F117" s="19"/>
      <c r="G117" s="19"/>
      <c r="H117" s="13"/>
      <c r="I117" s="10"/>
      <c r="J117" s="19"/>
      <c r="K117" s="7"/>
      <c r="L117" s="7"/>
      <c r="M117" s="7"/>
      <c r="N117" s="7"/>
      <c r="Q117" s="8"/>
      <c r="R117" s="7"/>
      <c r="X117" s="20"/>
      <c r="Z117" s="7"/>
    </row>
    <row r="118" spans="5:26" s="11" customFormat="1" ht="12.75">
      <c r="E118" s="18"/>
      <c r="F118" s="19"/>
      <c r="G118" s="19"/>
      <c r="H118" s="13"/>
      <c r="I118" s="10"/>
      <c r="J118" s="19"/>
      <c r="K118" s="7"/>
      <c r="L118" s="7"/>
      <c r="M118" s="7"/>
      <c r="N118" s="7"/>
      <c r="Q118" s="8"/>
      <c r="R118" s="7"/>
      <c r="X118" s="20"/>
      <c r="Z118" s="7"/>
    </row>
    <row r="119" spans="5:26" s="11" customFormat="1" ht="12.75">
      <c r="E119" s="18"/>
      <c r="F119" s="19"/>
      <c r="G119" s="19"/>
      <c r="H119" s="13"/>
      <c r="I119" s="10"/>
      <c r="J119" s="19"/>
      <c r="K119" s="7"/>
      <c r="L119" s="7"/>
      <c r="M119" s="7"/>
      <c r="N119" s="7"/>
      <c r="Q119" s="8"/>
      <c r="R119" s="7"/>
      <c r="X119" s="20"/>
      <c r="Z119" s="7"/>
    </row>
    <row r="120" spans="5:26" s="11" customFormat="1" ht="12.75">
      <c r="E120" s="18"/>
      <c r="F120" s="19"/>
      <c r="G120" s="19"/>
      <c r="H120" s="13"/>
      <c r="I120" s="10"/>
      <c r="J120" s="19"/>
      <c r="K120" s="7"/>
      <c r="L120" s="7"/>
      <c r="M120" s="7"/>
      <c r="N120" s="7"/>
      <c r="Q120" s="8"/>
      <c r="R120" s="7"/>
      <c r="X120" s="20"/>
      <c r="Z120" s="7"/>
    </row>
    <row r="121" spans="5:26" s="11" customFormat="1" ht="12.75">
      <c r="E121" s="18"/>
      <c r="F121" s="19"/>
      <c r="G121" s="19"/>
      <c r="H121" s="13"/>
      <c r="I121" s="10"/>
      <c r="J121" s="19"/>
      <c r="K121" s="7"/>
      <c r="L121" s="7"/>
      <c r="M121" s="7"/>
      <c r="N121" s="7"/>
      <c r="Q121" s="8"/>
      <c r="R121" s="7"/>
      <c r="X121" s="20"/>
      <c r="Z121" s="7"/>
    </row>
    <row r="122" spans="5:26" s="11" customFormat="1" ht="12.75">
      <c r="E122" s="18"/>
      <c r="F122" s="19"/>
      <c r="G122" s="19"/>
      <c r="H122" s="13"/>
      <c r="I122" s="10"/>
      <c r="J122" s="19"/>
      <c r="K122" s="7"/>
      <c r="L122" s="7"/>
      <c r="M122" s="7"/>
      <c r="N122" s="7"/>
      <c r="Q122" s="8"/>
      <c r="R122" s="7"/>
      <c r="X122" s="20"/>
      <c r="Z122" s="7"/>
    </row>
    <row r="123" spans="5:26" s="11" customFormat="1" ht="12.75">
      <c r="E123" s="18"/>
      <c r="F123" s="19"/>
      <c r="G123" s="19"/>
      <c r="H123" s="13"/>
      <c r="I123" s="10"/>
      <c r="J123" s="19"/>
      <c r="K123" s="7"/>
      <c r="L123" s="7"/>
      <c r="M123" s="7"/>
      <c r="N123" s="7"/>
      <c r="Q123" s="8"/>
      <c r="R123" s="7"/>
      <c r="X123" s="20"/>
      <c r="Z123" s="7"/>
    </row>
    <row r="124" spans="5:26" s="11" customFormat="1" ht="12.75">
      <c r="E124" s="18"/>
      <c r="F124" s="19"/>
      <c r="G124" s="19"/>
      <c r="H124" s="13"/>
      <c r="I124" s="10"/>
      <c r="J124" s="19"/>
      <c r="K124" s="7"/>
      <c r="L124" s="7"/>
      <c r="M124" s="7"/>
      <c r="N124" s="7"/>
      <c r="Q124" s="8"/>
      <c r="R124" s="7"/>
      <c r="X124" s="20"/>
      <c r="Z124" s="7"/>
    </row>
    <row r="125" spans="5:26" s="11" customFormat="1" ht="12.75">
      <c r="E125" s="18"/>
      <c r="F125" s="19"/>
      <c r="G125" s="19"/>
      <c r="H125" s="13"/>
      <c r="I125" s="10"/>
      <c r="J125" s="19"/>
      <c r="K125" s="7"/>
      <c r="L125" s="7"/>
      <c r="M125" s="7"/>
      <c r="N125" s="7"/>
      <c r="Q125" s="8"/>
      <c r="R125" s="7"/>
      <c r="X125" s="20"/>
      <c r="Z125" s="7"/>
    </row>
    <row r="126" spans="5:26" s="11" customFormat="1" ht="12.75">
      <c r="E126" s="18"/>
      <c r="F126" s="19"/>
      <c r="G126" s="19"/>
      <c r="H126" s="13"/>
      <c r="I126" s="10"/>
      <c r="J126" s="19"/>
      <c r="K126" s="7"/>
      <c r="L126" s="7"/>
      <c r="M126" s="7"/>
      <c r="N126" s="7"/>
      <c r="Q126" s="8"/>
      <c r="R126" s="7"/>
      <c r="X126" s="20"/>
      <c r="Z126" s="7"/>
    </row>
    <row r="127" spans="5:26" s="11" customFormat="1" ht="12.75">
      <c r="E127" s="18"/>
      <c r="F127" s="19"/>
      <c r="G127" s="19"/>
      <c r="H127" s="13"/>
      <c r="I127" s="10"/>
      <c r="J127" s="19"/>
      <c r="K127" s="7"/>
      <c r="L127" s="7"/>
      <c r="M127" s="7"/>
      <c r="N127" s="7"/>
      <c r="Q127" s="8"/>
      <c r="R127" s="7"/>
      <c r="X127" s="20"/>
      <c r="Z127" s="7"/>
    </row>
    <row r="128" spans="5:26" s="11" customFormat="1" ht="12.75">
      <c r="E128" s="18"/>
      <c r="F128" s="19"/>
      <c r="G128" s="19"/>
      <c r="H128" s="13"/>
      <c r="I128" s="10"/>
      <c r="J128" s="19"/>
      <c r="K128" s="7"/>
      <c r="L128" s="7"/>
      <c r="M128" s="7"/>
      <c r="N128" s="7"/>
      <c r="Q128" s="8"/>
      <c r="R128" s="7"/>
      <c r="X128" s="20"/>
      <c r="Z128" s="7"/>
    </row>
    <row r="129" spans="5:26" s="11" customFormat="1" ht="12.75">
      <c r="E129" s="18"/>
      <c r="F129" s="19"/>
      <c r="G129" s="19"/>
      <c r="H129" s="13"/>
      <c r="I129" s="10"/>
      <c r="J129" s="19"/>
      <c r="K129" s="7"/>
      <c r="L129" s="7"/>
      <c r="M129" s="7"/>
      <c r="N129" s="7"/>
      <c r="Q129" s="8"/>
      <c r="R129" s="7"/>
      <c r="X129" s="20"/>
      <c r="Z129" s="7"/>
    </row>
    <row r="130" spans="5:26" s="11" customFormat="1" ht="12.75">
      <c r="E130" s="18"/>
      <c r="F130" s="19"/>
      <c r="G130" s="19"/>
      <c r="H130" s="13"/>
      <c r="I130" s="10"/>
      <c r="J130" s="19"/>
      <c r="K130" s="7"/>
      <c r="L130" s="7"/>
      <c r="M130" s="7"/>
      <c r="N130" s="7"/>
      <c r="Q130" s="8"/>
      <c r="R130" s="7"/>
      <c r="X130" s="20"/>
      <c r="Z130" s="7"/>
    </row>
    <row r="131" spans="5:26" s="11" customFormat="1" ht="12.75">
      <c r="E131" s="18"/>
      <c r="F131" s="19"/>
      <c r="G131" s="19"/>
      <c r="H131" s="13"/>
      <c r="I131" s="10"/>
      <c r="J131" s="19"/>
      <c r="K131" s="7"/>
      <c r="L131" s="7"/>
      <c r="M131" s="7"/>
      <c r="N131" s="7"/>
      <c r="Q131" s="8"/>
      <c r="R131" s="7"/>
      <c r="X131" s="20"/>
      <c r="Z131" s="7"/>
    </row>
    <row r="132" spans="5:26" s="11" customFormat="1" ht="12.75">
      <c r="E132" s="18"/>
      <c r="F132" s="19"/>
      <c r="G132" s="19"/>
      <c r="H132" s="13"/>
      <c r="I132" s="10"/>
      <c r="J132" s="19"/>
      <c r="K132" s="7"/>
      <c r="L132" s="7"/>
      <c r="M132" s="7"/>
      <c r="N132" s="7"/>
      <c r="Q132" s="8"/>
      <c r="R132" s="7"/>
      <c r="X132" s="20"/>
      <c r="Z132" s="7"/>
    </row>
    <row r="133" spans="5:26" s="11" customFormat="1" ht="12.75">
      <c r="E133" s="18"/>
      <c r="F133" s="19"/>
      <c r="G133" s="19"/>
      <c r="H133" s="13"/>
      <c r="I133" s="10"/>
      <c r="J133" s="19"/>
      <c r="K133" s="7"/>
      <c r="L133" s="7"/>
      <c r="M133" s="7"/>
      <c r="N133" s="7"/>
      <c r="Q133" s="8"/>
      <c r="R133" s="7"/>
      <c r="X133" s="20"/>
      <c r="Z133" s="7"/>
    </row>
    <row r="134" spans="5:26" s="11" customFormat="1" ht="12.75">
      <c r="E134" s="18"/>
      <c r="F134" s="19"/>
      <c r="G134" s="19"/>
      <c r="H134" s="13"/>
      <c r="I134" s="10"/>
      <c r="J134" s="19"/>
      <c r="K134" s="7"/>
      <c r="L134" s="7"/>
      <c r="M134" s="7"/>
      <c r="N134" s="7"/>
      <c r="Q134" s="8"/>
      <c r="R134" s="7"/>
      <c r="X134" s="20"/>
      <c r="Z134" s="7"/>
    </row>
    <row r="135" spans="5:26" s="11" customFormat="1" ht="12.75">
      <c r="E135" s="18"/>
      <c r="F135" s="19"/>
      <c r="G135" s="19"/>
      <c r="H135" s="13"/>
      <c r="I135" s="10"/>
      <c r="J135" s="19"/>
      <c r="K135" s="7"/>
      <c r="L135" s="7"/>
      <c r="M135" s="7"/>
      <c r="N135" s="7"/>
      <c r="Q135" s="8"/>
      <c r="R135" s="7"/>
      <c r="X135" s="20"/>
      <c r="Z135" s="7"/>
    </row>
    <row r="136" spans="5:26" s="11" customFormat="1" ht="12.75">
      <c r="E136" s="18"/>
      <c r="F136" s="19"/>
      <c r="G136" s="19"/>
      <c r="H136" s="13"/>
      <c r="I136" s="10"/>
      <c r="J136" s="19"/>
      <c r="K136" s="7"/>
      <c r="L136" s="7"/>
      <c r="M136" s="7"/>
      <c r="N136" s="7"/>
      <c r="Q136" s="8"/>
      <c r="R136" s="7"/>
      <c r="X136" s="20"/>
      <c r="Z136" s="7"/>
    </row>
    <row r="137" spans="5:26" s="11" customFormat="1" ht="12.75">
      <c r="E137" s="18"/>
      <c r="F137" s="19"/>
      <c r="G137" s="19"/>
      <c r="H137" s="13"/>
      <c r="I137" s="10"/>
      <c r="J137" s="19"/>
      <c r="K137" s="7"/>
      <c r="L137" s="7"/>
      <c r="M137" s="7"/>
      <c r="N137" s="7"/>
      <c r="Q137" s="8"/>
      <c r="R137" s="7"/>
      <c r="X137" s="20"/>
      <c r="Z137" s="7"/>
    </row>
    <row r="138" spans="5:26" s="11" customFormat="1" ht="12.75">
      <c r="E138" s="18"/>
      <c r="F138" s="19"/>
      <c r="G138" s="19"/>
      <c r="H138" s="13"/>
      <c r="I138" s="10"/>
      <c r="J138" s="19"/>
      <c r="K138" s="7"/>
      <c r="L138" s="7"/>
      <c r="M138" s="7"/>
      <c r="N138" s="7"/>
      <c r="Q138" s="8"/>
      <c r="R138" s="7"/>
      <c r="X138" s="20"/>
      <c r="Z138" s="7"/>
    </row>
    <row r="139" spans="5:26" s="11" customFormat="1" ht="12.75">
      <c r="E139" s="18"/>
      <c r="F139" s="19"/>
      <c r="G139" s="19"/>
      <c r="H139" s="13"/>
      <c r="I139" s="10"/>
      <c r="J139" s="19"/>
      <c r="K139" s="7"/>
      <c r="L139" s="7"/>
      <c r="M139" s="7"/>
      <c r="N139" s="7"/>
      <c r="Q139" s="8"/>
      <c r="R139" s="7"/>
      <c r="X139" s="20"/>
      <c r="Z139" s="7"/>
    </row>
    <row r="140" spans="5:26" s="11" customFormat="1" ht="12.75">
      <c r="E140" s="18"/>
      <c r="F140" s="19"/>
      <c r="G140" s="19"/>
      <c r="H140" s="13"/>
      <c r="I140" s="10"/>
      <c r="J140" s="19"/>
      <c r="K140" s="7"/>
      <c r="L140" s="7"/>
      <c r="M140" s="7"/>
      <c r="N140" s="7"/>
      <c r="Q140" s="8"/>
      <c r="R140" s="7"/>
      <c r="X140" s="20"/>
      <c r="Z140" s="7"/>
    </row>
    <row r="141" spans="5:26" s="11" customFormat="1" ht="12.75">
      <c r="E141" s="18"/>
      <c r="F141" s="19"/>
      <c r="G141" s="19"/>
      <c r="H141" s="13"/>
      <c r="I141" s="10"/>
      <c r="J141" s="19"/>
      <c r="K141" s="7"/>
      <c r="L141" s="7"/>
      <c r="M141" s="7"/>
      <c r="N141" s="7"/>
      <c r="Q141" s="8"/>
      <c r="R141" s="7"/>
      <c r="X141" s="20"/>
      <c r="Z141" s="7"/>
    </row>
    <row r="142" spans="5:26" s="11" customFormat="1" ht="12.75">
      <c r="E142" s="18"/>
      <c r="F142" s="19"/>
      <c r="G142" s="19"/>
      <c r="H142" s="13"/>
      <c r="I142" s="10"/>
      <c r="J142" s="19"/>
      <c r="K142" s="7"/>
      <c r="L142" s="7"/>
      <c r="M142" s="7"/>
      <c r="N142" s="7"/>
      <c r="Q142" s="8"/>
      <c r="R142" s="7"/>
      <c r="X142" s="20"/>
      <c r="Z142" s="7"/>
    </row>
    <row r="143" spans="5:26" s="11" customFormat="1" ht="12.75">
      <c r="E143" s="18"/>
      <c r="F143" s="19"/>
      <c r="G143" s="19"/>
      <c r="H143" s="13"/>
      <c r="I143" s="10"/>
      <c r="J143" s="19"/>
      <c r="K143" s="7"/>
      <c r="L143" s="7"/>
      <c r="M143" s="7"/>
      <c r="N143" s="7"/>
      <c r="Q143" s="8"/>
      <c r="R143" s="7"/>
      <c r="X143" s="20"/>
      <c r="Z143" s="7"/>
    </row>
    <row r="144" spans="5:26" s="11" customFormat="1" ht="12.75">
      <c r="E144" s="18"/>
      <c r="F144" s="19"/>
      <c r="G144" s="19"/>
      <c r="H144" s="13"/>
      <c r="I144" s="10"/>
      <c r="J144" s="19"/>
      <c r="K144" s="7"/>
      <c r="L144" s="7"/>
      <c r="M144" s="7"/>
      <c r="N144" s="7"/>
      <c r="Q144" s="8"/>
      <c r="R144" s="7"/>
      <c r="X144" s="20"/>
      <c r="Z144" s="7"/>
    </row>
    <row r="145" spans="5:26" s="11" customFormat="1" ht="12.75">
      <c r="E145" s="18"/>
      <c r="F145" s="19"/>
      <c r="G145" s="19"/>
      <c r="H145" s="13"/>
      <c r="I145" s="10"/>
      <c r="J145" s="19"/>
      <c r="K145" s="7"/>
      <c r="L145" s="7"/>
      <c r="M145" s="7"/>
      <c r="N145" s="7"/>
      <c r="Q145" s="8"/>
      <c r="R145" s="7"/>
      <c r="X145" s="20"/>
      <c r="Z145" s="7"/>
    </row>
    <row r="146" spans="5:26" s="11" customFormat="1" ht="12.75">
      <c r="E146" s="18"/>
      <c r="F146" s="19"/>
      <c r="G146" s="19"/>
      <c r="H146" s="13"/>
      <c r="I146" s="10"/>
      <c r="J146" s="19"/>
      <c r="K146" s="7"/>
      <c r="L146" s="7"/>
      <c r="M146" s="7"/>
      <c r="N146" s="7"/>
      <c r="Q146" s="8"/>
      <c r="R146" s="7"/>
      <c r="X146" s="20"/>
      <c r="Z146" s="7"/>
    </row>
    <row r="147" spans="5:26" s="11" customFormat="1" ht="12.75">
      <c r="E147" s="18"/>
      <c r="F147" s="19"/>
      <c r="G147" s="19"/>
      <c r="H147" s="13"/>
      <c r="I147" s="10"/>
      <c r="J147" s="19"/>
      <c r="K147" s="7"/>
      <c r="L147" s="7"/>
      <c r="M147" s="7"/>
      <c r="N147" s="7"/>
      <c r="Q147" s="8"/>
      <c r="R147" s="7"/>
      <c r="X147" s="20"/>
      <c r="Z147" s="7"/>
    </row>
    <row r="148" spans="5:26" s="11" customFormat="1" ht="12.75">
      <c r="E148" s="18"/>
      <c r="F148" s="19"/>
      <c r="G148" s="19"/>
      <c r="H148" s="13"/>
      <c r="I148" s="10"/>
      <c r="J148" s="19"/>
      <c r="K148" s="7"/>
      <c r="L148" s="7"/>
      <c r="M148" s="7"/>
      <c r="N148" s="7"/>
      <c r="Q148" s="8"/>
      <c r="R148" s="7"/>
      <c r="X148" s="20"/>
      <c r="Z148" s="7"/>
    </row>
    <row r="149" spans="5:26" s="11" customFormat="1" ht="12.75">
      <c r="E149" s="18"/>
      <c r="F149" s="19"/>
      <c r="G149" s="19"/>
      <c r="H149" s="13"/>
      <c r="I149" s="10"/>
      <c r="J149" s="19"/>
      <c r="K149" s="7"/>
      <c r="L149" s="7"/>
      <c r="M149" s="7"/>
      <c r="N149" s="7"/>
      <c r="Q149" s="8"/>
      <c r="R149" s="7"/>
      <c r="X149" s="20"/>
      <c r="Z149" s="7"/>
    </row>
    <row r="150" spans="5:26" s="11" customFormat="1" ht="12.75">
      <c r="E150" s="18"/>
      <c r="F150" s="19"/>
      <c r="G150" s="19"/>
      <c r="H150" s="13"/>
      <c r="I150" s="10"/>
      <c r="J150" s="19"/>
      <c r="K150" s="7"/>
      <c r="L150" s="7"/>
      <c r="M150" s="7"/>
      <c r="N150" s="7"/>
      <c r="Q150" s="8"/>
      <c r="R150" s="7"/>
      <c r="X150" s="20"/>
      <c r="Z150" s="7"/>
    </row>
    <row r="151" spans="5:26" s="11" customFormat="1" ht="12.75">
      <c r="E151" s="18"/>
      <c r="F151" s="19"/>
      <c r="G151" s="19"/>
      <c r="H151" s="13"/>
      <c r="I151" s="10"/>
      <c r="J151" s="19"/>
      <c r="K151" s="7"/>
      <c r="L151" s="7"/>
      <c r="M151" s="7"/>
      <c r="N151" s="7"/>
      <c r="Q151" s="8"/>
      <c r="R151" s="7"/>
      <c r="X151" s="20"/>
      <c r="Z151" s="7"/>
    </row>
    <row r="152" spans="5:26" s="11" customFormat="1" ht="12.75">
      <c r="E152" s="18"/>
      <c r="F152" s="19"/>
      <c r="G152" s="19"/>
      <c r="H152" s="13"/>
      <c r="I152" s="10"/>
      <c r="J152" s="19"/>
      <c r="K152" s="7"/>
      <c r="L152" s="7"/>
      <c r="M152" s="7"/>
      <c r="N152" s="7"/>
      <c r="Q152" s="8"/>
      <c r="R152" s="7"/>
      <c r="X152" s="20"/>
      <c r="Z152" s="7"/>
    </row>
    <row r="153" spans="5:26" s="11" customFormat="1" ht="12.75">
      <c r="E153" s="18"/>
      <c r="F153" s="19"/>
      <c r="G153" s="19"/>
      <c r="H153" s="13"/>
      <c r="I153" s="10"/>
      <c r="J153" s="19"/>
      <c r="K153" s="7"/>
      <c r="L153" s="7"/>
      <c r="M153" s="7"/>
      <c r="N153" s="7"/>
      <c r="Q153" s="8"/>
      <c r="R153" s="7"/>
      <c r="X153" s="20"/>
      <c r="Z153" s="7"/>
    </row>
    <row r="154" spans="5:26" s="11" customFormat="1" ht="12.75">
      <c r="E154" s="18"/>
      <c r="F154" s="19"/>
      <c r="G154" s="19"/>
      <c r="H154" s="13"/>
      <c r="I154" s="10"/>
      <c r="J154" s="19"/>
      <c r="K154" s="7"/>
      <c r="L154" s="7"/>
      <c r="M154" s="7"/>
      <c r="N154" s="7"/>
      <c r="Q154" s="8"/>
      <c r="R154" s="7"/>
      <c r="X154" s="20"/>
      <c r="Z154" s="7"/>
    </row>
    <row r="155" spans="5:26" s="11" customFormat="1" ht="12.75">
      <c r="E155" s="18"/>
      <c r="F155" s="19"/>
      <c r="G155" s="19"/>
      <c r="H155" s="13"/>
      <c r="I155" s="10"/>
      <c r="J155" s="19"/>
      <c r="K155" s="7"/>
      <c r="L155" s="7"/>
      <c r="M155" s="7"/>
      <c r="N155" s="7"/>
      <c r="Q155" s="8"/>
      <c r="R155" s="7"/>
      <c r="X155" s="20"/>
      <c r="Z155" s="7"/>
    </row>
    <row r="156" spans="5:26" s="11" customFormat="1" ht="12.75">
      <c r="E156" s="18"/>
      <c r="F156" s="19"/>
      <c r="G156" s="19"/>
      <c r="H156" s="13"/>
      <c r="I156" s="10"/>
      <c r="J156" s="19"/>
      <c r="K156" s="7"/>
      <c r="L156" s="7"/>
      <c r="M156" s="7"/>
      <c r="N156" s="7"/>
      <c r="Q156" s="8"/>
      <c r="R156" s="7"/>
      <c r="X156" s="20"/>
      <c r="Z156" s="7"/>
    </row>
    <row r="157" spans="5:26" s="11" customFormat="1" ht="12.75">
      <c r="E157" s="18"/>
      <c r="F157" s="19"/>
      <c r="G157" s="19"/>
      <c r="H157" s="13"/>
      <c r="I157" s="10"/>
      <c r="J157" s="19"/>
      <c r="K157" s="7"/>
      <c r="L157" s="7"/>
      <c r="M157" s="7"/>
      <c r="N157" s="7"/>
      <c r="Q157" s="8"/>
      <c r="R157" s="7"/>
      <c r="X157" s="20"/>
      <c r="Z157" s="7"/>
    </row>
    <row r="158" spans="5:26" s="11" customFormat="1" ht="12.75">
      <c r="E158" s="18"/>
      <c r="F158" s="19"/>
      <c r="G158" s="19"/>
      <c r="H158" s="13"/>
      <c r="I158" s="10"/>
      <c r="J158" s="19"/>
      <c r="K158" s="7"/>
      <c r="L158" s="7"/>
      <c r="M158" s="7"/>
      <c r="N158" s="7"/>
      <c r="Q158" s="8"/>
      <c r="R158" s="7"/>
      <c r="X158" s="20"/>
      <c r="Z158" s="7"/>
    </row>
    <row r="159" spans="5:26" s="11" customFormat="1" ht="12.75">
      <c r="E159" s="18"/>
      <c r="F159" s="19"/>
      <c r="G159" s="19"/>
      <c r="H159" s="13"/>
      <c r="I159" s="10"/>
      <c r="J159" s="19"/>
      <c r="K159" s="7"/>
      <c r="L159" s="7"/>
      <c r="M159" s="7"/>
      <c r="N159" s="7"/>
      <c r="Q159" s="8"/>
      <c r="R159" s="7"/>
      <c r="X159" s="20"/>
      <c r="Z159" s="7"/>
    </row>
    <row r="160" spans="5:26" s="11" customFormat="1" ht="12.75">
      <c r="E160" s="18"/>
      <c r="F160" s="19"/>
      <c r="G160" s="19"/>
      <c r="H160" s="13"/>
      <c r="I160" s="10"/>
      <c r="J160" s="19"/>
      <c r="K160" s="7"/>
      <c r="L160" s="7"/>
      <c r="M160" s="7"/>
      <c r="N160" s="7"/>
      <c r="Q160" s="8"/>
      <c r="R160" s="7"/>
      <c r="X160" s="20"/>
      <c r="Z160" s="7"/>
    </row>
    <row r="161" spans="5:26" s="11" customFormat="1" ht="12.75">
      <c r="E161" s="18"/>
      <c r="F161" s="19"/>
      <c r="G161" s="19"/>
      <c r="H161" s="13"/>
      <c r="I161" s="10"/>
      <c r="J161" s="19"/>
      <c r="K161" s="7"/>
      <c r="L161" s="7"/>
      <c r="M161" s="7"/>
      <c r="N161" s="7"/>
      <c r="Q161" s="8"/>
      <c r="R161" s="7"/>
      <c r="X161" s="20"/>
      <c r="Z161" s="7"/>
    </row>
    <row r="162" spans="5:26" s="11" customFormat="1" ht="12.75">
      <c r="E162" s="18"/>
      <c r="F162" s="19"/>
      <c r="G162" s="19"/>
      <c r="H162" s="13"/>
      <c r="I162" s="10"/>
      <c r="J162" s="19"/>
      <c r="K162" s="7"/>
      <c r="L162" s="7"/>
      <c r="M162" s="7"/>
      <c r="N162" s="7"/>
      <c r="Q162" s="8"/>
      <c r="R162" s="7"/>
      <c r="X162" s="20"/>
      <c r="Z162" s="7"/>
    </row>
    <row r="163" spans="5:26" s="11" customFormat="1" ht="12.75">
      <c r="E163" s="18"/>
      <c r="F163" s="19"/>
      <c r="G163" s="19"/>
      <c r="H163" s="13"/>
      <c r="I163" s="10"/>
      <c r="J163" s="19"/>
      <c r="K163" s="7"/>
      <c r="L163" s="7"/>
      <c r="M163" s="7"/>
      <c r="N163" s="7"/>
      <c r="Q163" s="8"/>
      <c r="R163" s="7"/>
      <c r="X163" s="20"/>
      <c r="Z163" s="7"/>
    </row>
    <row r="164" spans="5:26" s="11" customFormat="1" ht="12.75">
      <c r="E164" s="18"/>
      <c r="F164" s="19"/>
      <c r="G164" s="19"/>
      <c r="H164" s="13"/>
      <c r="I164" s="10"/>
      <c r="J164" s="19"/>
      <c r="K164" s="7"/>
      <c r="L164" s="7"/>
      <c r="M164" s="7"/>
      <c r="N164" s="7"/>
      <c r="Q164" s="8"/>
      <c r="R164" s="7"/>
      <c r="X164" s="20"/>
      <c r="Z164" s="7"/>
    </row>
    <row r="165" spans="5:26" s="11" customFormat="1" ht="12.75">
      <c r="E165" s="18"/>
      <c r="F165" s="19"/>
      <c r="G165" s="19"/>
      <c r="H165" s="13"/>
      <c r="I165" s="10"/>
      <c r="J165" s="19"/>
      <c r="K165" s="7"/>
      <c r="L165" s="7"/>
      <c r="M165" s="7"/>
      <c r="N165" s="7"/>
      <c r="Q165" s="8"/>
      <c r="R165" s="7"/>
      <c r="X165" s="20"/>
      <c r="Z165" s="7"/>
    </row>
    <row r="166" spans="5:26" s="11" customFormat="1" ht="12.75">
      <c r="E166" s="18"/>
      <c r="F166" s="19"/>
      <c r="G166" s="19"/>
      <c r="H166" s="13"/>
      <c r="I166" s="10"/>
      <c r="J166" s="19"/>
      <c r="K166" s="7"/>
      <c r="L166" s="7"/>
      <c r="M166" s="7"/>
      <c r="N166" s="7"/>
      <c r="Q166" s="8"/>
      <c r="R166" s="7"/>
      <c r="X166" s="20"/>
      <c r="Z166" s="7"/>
    </row>
    <row r="167" spans="5:26" s="11" customFormat="1" ht="12.75">
      <c r="E167" s="18"/>
      <c r="F167" s="19"/>
      <c r="G167" s="19"/>
      <c r="H167" s="13"/>
      <c r="I167" s="10"/>
      <c r="J167" s="19"/>
      <c r="K167" s="7"/>
      <c r="L167" s="7"/>
      <c r="M167" s="7"/>
      <c r="N167" s="7"/>
      <c r="Q167" s="8"/>
      <c r="R167" s="7"/>
      <c r="X167" s="20"/>
      <c r="Z167" s="7"/>
    </row>
    <row r="168" spans="5:26" s="11" customFormat="1" ht="12.75">
      <c r="E168" s="18"/>
      <c r="F168" s="19"/>
      <c r="G168" s="19"/>
      <c r="H168" s="13"/>
      <c r="I168" s="10"/>
      <c r="J168" s="19"/>
      <c r="K168" s="7"/>
      <c r="L168" s="7"/>
      <c r="M168" s="7"/>
      <c r="N168" s="7"/>
      <c r="Q168" s="8"/>
      <c r="R168" s="7"/>
      <c r="X168" s="20"/>
      <c r="Z168" s="7"/>
    </row>
    <row r="169" spans="5:26" s="11" customFormat="1" ht="12.75">
      <c r="E169" s="18"/>
      <c r="F169" s="19"/>
      <c r="G169" s="19"/>
      <c r="H169" s="13"/>
      <c r="I169" s="10"/>
      <c r="J169" s="19"/>
      <c r="K169" s="7"/>
      <c r="L169" s="7"/>
      <c r="M169" s="7"/>
      <c r="N169" s="7"/>
      <c r="Q169" s="8"/>
      <c r="R169" s="7"/>
      <c r="X169" s="20"/>
      <c r="Z169" s="7"/>
    </row>
    <row r="170" spans="5:26" s="11" customFormat="1" ht="12.75">
      <c r="E170" s="18"/>
      <c r="F170" s="19"/>
      <c r="G170" s="19"/>
      <c r="H170" s="13"/>
      <c r="I170" s="10"/>
      <c r="J170" s="19"/>
      <c r="K170" s="7"/>
      <c r="L170" s="7"/>
      <c r="M170" s="7"/>
      <c r="N170" s="7"/>
      <c r="Q170" s="8"/>
      <c r="R170" s="7"/>
      <c r="X170" s="20"/>
      <c r="Z170" s="7"/>
    </row>
    <row r="171" spans="5:26" s="11" customFormat="1" ht="12.75">
      <c r="E171" s="18"/>
      <c r="F171" s="19"/>
      <c r="G171" s="19"/>
      <c r="H171" s="13"/>
      <c r="I171" s="10"/>
      <c r="J171" s="19"/>
      <c r="K171" s="7"/>
      <c r="L171" s="7"/>
      <c r="M171" s="7"/>
      <c r="N171" s="7"/>
      <c r="Q171" s="8"/>
      <c r="R171" s="7"/>
      <c r="X171" s="20"/>
      <c r="Z171" s="7"/>
    </row>
    <row r="172" spans="5:26" s="11" customFormat="1" ht="12.75">
      <c r="E172" s="18"/>
      <c r="F172" s="19"/>
      <c r="G172" s="19"/>
      <c r="H172" s="13"/>
      <c r="I172" s="10"/>
      <c r="J172" s="19"/>
      <c r="K172" s="7"/>
      <c r="L172" s="7"/>
      <c r="M172" s="7"/>
      <c r="N172" s="7"/>
      <c r="Q172" s="8"/>
      <c r="R172" s="7"/>
      <c r="X172" s="20"/>
      <c r="Z172" s="7"/>
    </row>
    <row r="173" spans="5:26" s="11" customFormat="1" ht="12.75">
      <c r="E173" s="18"/>
      <c r="F173" s="19"/>
      <c r="G173" s="19"/>
      <c r="H173" s="13"/>
      <c r="I173" s="10"/>
      <c r="J173" s="19"/>
      <c r="K173" s="7"/>
      <c r="L173" s="7"/>
      <c r="M173" s="7"/>
      <c r="N173" s="7"/>
      <c r="Q173" s="8"/>
      <c r="R173" s="7"/>
      <c r="X173" s="20"/>
      <c r="Z173" s="7"/>
    </row>
    <row r="174" spans="5:26" s="11" customFormat="1" ht="12.75">
      <c r="E174" s="18"/>
      <c r="F174" s="19"/>
      <c r="G174" s="19"/>
      <c r="H174" s="13"/>
      <c r="I174" s="10"/>
      <c r="J174" s="19"/>
      <c r="K174" s="7"/>
      <c r="L174" s="7"/>
      <c r="M174" s="7"/>
      <c r="N174" s="7"/>
      <c r="Q174" s="8"/>
      <c r="R174" s="7"/>
      <c r="X174" s="20"/>
      <c r="Z174" s="7"/>
    </row>
    <row r="175" spans="5:26" s="11" customFormat="1" ht="12.75">
      <c r="E175" s="18"/>
      <c r="F175" s="19"/>
      <c r="G175" s="19"/>
      <c r="H175" s="13"/>
      <c r="I175" s="10"/>
      <c r="J175" s="19"/>
      <c r="K175" s="7"/>
      <c r="L175" s="7"/>
      <c r="M175" s="7"/>
      <c r="N175" s="7"/>
      <c r="Q175" s="8"/>
      <c r="R175" s="7"/>
      <c r="X175" s="20"/>
      <c r="Z175" s="7"/>
    </row>
    <row r="176" spans="5:26" s="11" customFormat="1" ht="12.75">
      <c r="E176" s="18"/>
      <c r="F176" s="19"/>
      <c r="G176" s="19"/>
      <c r="H176" s="13"/>
      <c r="I176" s="10"/>
      <c r="J176" s="19"/>
      <c r="K176" s="7"/>
      <c r="L176" s="7"/>
      <c r="M176" s="7"/>
      <c r="N176" s="7"/>
      <c r="Q176" s="8"/>
      <c r="R176" s="7"/>
      <c r="X176" s="20"/>
      <c r="Z176" s="7"/>
    </row>
    <row r="177" spans="5:26" s="11" customFormat="1" ht="12.75">
      <c r="E177" s="18"/>
      <c r="F177" s="19"/>
      <c r="G177" s="19"/>
      <c r="H177" s="13"/>
      <c r="I177" s="10"/>
      <c r="J177" s="19"/>
      <c r="K177" s="7"/>
      <c r="L177" s="7"/>
      <c r="M177" s="7"/>
      <c r="N177" s="7"/>
      <c r="Q177" s="8"/>
      <c r="R177" s="7"/>
      <c r="X177" s="20"/>
      <c r="Z177" s="7"/>
    </row>
    <row r="178" spans="5:26" s="11" customFormat="1" ht="12.75">
      <c r="E178" s="18"/>
      <c r="F178" s="19"/>
      <c r="G178" s="19"/>
      <c r="H178" s="13"/>
      <c r="I178" s="10"/>
      <c r="J178" s="19"/>
      <c r="K178" s="7"/>
      <c r="L178" s="7"/>
      <c r="M178" s="7"/>
      <c r="N178" s="7"/>
      <c r="Q178" s="8"/>
      <c r="R178" s="7"/>
      <c r="X178" s="20"/>
      <c r="Z178" s="7"/>
    </row>
    <row r="179" spans="5:26" s="11" customFormat="1" ht="12.75">
      <c r="E179" s="18"/>
      <c r="F179" s="19"/>
      <c r="G179" s="19"/>
      <c r="H179" s="13"/>
      <c r="I179" s="10"/>
      <c r="J179" s="19"/>
      <c r="K179" s="7"/>
      <c r="L179" s="7"/>
      <c r="M179" s="7"/>
      <c r="N179" s="7"/>
      <c r="Q179" s="8"/>
      <c r="R179" s="7"/>
      <c r="X179" s="20"/>
      <c r="Z179" s="7"/>
    </row>
    <row r="180" spans="5:26" s="11" customFormat="1" ht="12.75">
      <c r="E180" s="18"/>
      <c r="F180" s="19"/>
      <c r="G180" s="19"/>
      <c r="H180" s="13"/>
      <c r="I180" s="10"/>
      <c r="J180" s="19"/>
      <c r="K180" s="7"/>
      <c r="L180" s="7"/>
      <c r="M180" s="7"/>
      <c r="N180" s="7"/>
      <c r="Q180" s="8"/>
      <c r="R180" s="7"/>
      <c r="X180" s="20"/>
      <c r="Z180" s="7"/>
    </row>
    <row r="181" spans="5:26" s="11" customFormat="1" ht="12.75">
      <c r="E181" s="18"/>
      <c r="F181" s="19"/>
      <c r="G181" s="19"/>
      <c r="H181" s="13"/>
      <c r="I181" s="10"/>
      <c r="J181" s="19"/>
      <c r="K181" s="7"/>
      <c r="L181" s="7"/>
      <c r="M181" s="7"/>
      <c r="N181" s="7"/>
      <c r="Q181" s="8"/>
      <c r="R181" s="7"/>
      <c r="X181" s="20"/>
      <c r="Z181" s="7"/>
    </row>
    <row r="182" spans="5:26" s="11" customFormat="1" ht="12.75">
      <c r="E182" s="18"/>
      <c r="F182" s="19"/>
      <c r="G182" s="19"/>
      <c r="H182" s="13"/>
      <c r="I182" s="10"/>
      <c r="J182" s="19"/>
      <c r="K182" s="7"/>
      <c r="L182" s="7"/>
      <c r="M182" s="7"/>
      <c r="N182" s="7"/>
      <c r="Q182" s="8"/>
      <c r="R182" s="7"/>
      <c r="X182" s="20"/>
      <c r="Z182" s="7"/>
    </row>
    <row r="183" spans="5:26" s="11" customFormat="1" ht="12.75">
      <c r="E183" s="18"/>
      <c r="F183" s="19"/>
      <c r="G183" s="19"/>
      <c r="H183" s="13"/>
      <c r="I183" s="10"/>
      <c r="J183" s="19"/>
      <c r="K183" s="7"/>
      <c r="L183" s="7"/>
      <c r="M183" s="7"/>
      <c r="N183" s="7"/>
      <c r="Q183" s="8"/>
      <c r="R183" s="7"/>
      <c r="X183" s="20"/>
      <c r="Z183" s="7"/>
    </row>
    <row r="184" spans="5:26" s="11" customFormat="1" ht="12.75">
      <c r="E184" s="18"/>
      <c r="F184" s="19"/>
      <c r="G184" s="19"/>
      <c r="H184" s="13"/>
      <c r="I184" s="10"/>
      <c r="J184" s="19"/>
      <c r="K184" s="7"/>
      <c r="L184" s="7"/>
      <c r="M184" s="7"/>
      <c r="N184" s="7"/>
      <c r="Q184" s="8"/>
      <c r="R184" s="7"/>
      <c r="X184" s="20"/>
      <c r="Z184" s="7"/>
    </row>
    <row r="185" spans="5:26" s="11" customFormat="1" ht="12.75">
      <c r="E185" s="18"/>
      <c r="F185" s="19"/>
      <c r="G185" s="19"/>
      <c r="H185" s="13"/>
      <c r="I185" s="10"/>
      <c r="J185" s="19"/>
      <c r="K185" s="7"/>
      <c r="L185" s="7"/>
      <c r="M185" s="7"/>
      <c r="N185" s="7"/>
      <c r="Q185" s="8"/>
      <c r="R185" s="7"/>
      <c r="X185" s="20"/>
      <c r="Z185" s="7"/>
    </row>
    <row r="186" spans="5:26" s="11" customFormat="1" ht="12.75">
      <c r="E186" s="18"/>
      <c r="F186" s="19"/>
      <c r="G186" s="19"/>
      <c r="H186" s="13"/>
      <c r="I186" s="10"/>
      <c r="J186" s="19"/>
      <c r="K186" s="7"/>
      <c r="L186" s="7"/>
      <c r="M186" s="7"/>
      <c r="N186" s="7"/>
      <c r="Q186" s="8"/>
      <c r="R186" s="7"/>
      <c r="X186" s="20"/>
      <c r="Z186" s="7"/>
    </row>
    <row r="187" spans="5:26" s="11" customFormat="1" ht="12.75">
      <c r="E187" s="18"/>
      <c r="F187" s="19"/>
      <c r="G187" s="19"/>
      <c r="H187" s="13"/>
      <c r="I187" s="10"/>
      <c r="J187" s="19"/>
      <c r="K187" s="7"/>
      <c r="L187" s="7"/>
      <c r="M187" s="7"/>
      <c r="N187" s="7"/>
      <c r="Q187" s="8"/>
      <c r="R187" s="7"/>
      <c r="X187" s="20"/>
      <c r="Z187" s="7"/>
    </row>
    <row r="188" spans="5:26" s="11" customFormat="1" ht="12.75">
      <c r="E188" s="18"/>
      <c r="F188" s="19"/>
      <c r="G188" s="19"/>
      <c r="H188" s="13"/>
      <c r="I188" s="10"/>
      <c r="J188" s="19"/>
      <c r="K188" s="7"/>
      <c r="L188" s="7"/>
      <c r="M188" s="7"/>
      <c r="N188" s="7"/>
      <c r="Q188" s="8"/>
      <c r="R188" s="7"/>
      <c r="X188" s="20"/>
      <c r="Z188" s="7"/>
    </row>
    <row r="189" spans="5:26" s="11" customFormat="1" ht="12.75">
      <c r="E189" s="18"/>
      <c r="F189" s="19"/>
      <c r="G189" s="19"/>
      <c r="H189" s="13"/>
      <c r="I189" s="10"/>
      <c r="J189" s="19"/>
      <c r="K189" s="7"/>
      <c r="L189" s="7"/>
      <c r="M189" s="7"/>
      <c r="N189" s="7"/>
      <c r="Q189" s="8"/>
      <c r="R189" s="7"/>
      <c r="X189" s="20"/>
      <c r="Z189" s="7"/>
    </row>
    <row r="190" spans="5:26" s="11" customFormat="1" ht="12.75">
      <c r="E190" s="18"/>
      <c r="F190" s="19"/>
      <c r="G190" s="19"/>
      <c r="H190" s="13"/>
      <c r="I190" s="10"/>
      <c r="J190" s="19"/>
      <c r="K190" s="7"/>
      <c r="L190" s="7"/>
      <c r="M190" s="7"/>
      <c r="N190" s="7"/>
      <c r="Q190" s="8"/>
      <c r="R190" s="7"/>
      <c r="X190" s="20"/>
      <c r="Z190" s="7"/>
    </row>
    <row r="191" spans="5:26" s="11" customFormat="1" ht="12.75">
      <c r="E191" s="18"/>
      <c r="F191" s="19"/>
      <c r="G191" s="19"/>
      <c r="H191" s="13"/>
      <c r="I191" s="10"/>
      <c r="J191" s="19"/>
      <c r="K191" s="7"/>
      <c r="L191" s="7"/>
      <c r="M191" s="7"/>
      <c r="N191" s="7"/>
      <c r="Q191" s="8"/>
      <c r="R191" s="7"/>
      <c r="X191" s="20"/>
      <c r="Z191" s="7"/>
    </row>
    <row r="192" spans="5:26" s="11" customFormat="1" ht="12.75">
      <c r="E192" s="18"/>
      <c r="F192" s="19"/>
      <c r="G192" s="19"/>
      <c r="H192" s="13"/>
      <c r="I192" s="10"/>
      <c r="J192" s="19"/>
      <c r="K192" s="7"/>
      <c r="L192" s="7"/>
      <c r="M192" s="7"/>
      <c r="N192" s="7"/>
      <c r="Q192" s="8"/>
      <c r="R192" s="7"/>
      <c r="X192" s="20"/>
      <c r="Z192" s="7"/>
    </row>
    <row r="193" spans="5:26" s="11" customFormat="1" ht="12.75">
      <c r="E193" s="18"/>
      <c r="F193" s="19"/>
      <c r="G193" s="19"/>
      <c r="H193" s="13"/>
      <c r="I193" s="10"/>
      <c r="J193" s="19"/>
      <c r="K193" s="7"/>
      <c r="L193" s="7"/>
      <c r="M193" s="7"/>
      <c r="N193" s="7"/>
      <c r="Q193" s="8"/>
      <c r="R193" s="7"/>
      <c r="X193" s="20"/>
      <c r="Z193" s="7"/>
    </row>
    <row r="194" spans="5:26" s="11" customFormat="1" ht="12.75">
      <c r="E194" s="18"/>
      <c r="F194" s="19"/>
      <c r="G194" s="19"/>
      <c r="H194" s="13"/>
      <c r="I194" s="10"/>
      <c r="J194" s="19"/>
      <c r="K194" s="7"/>
      <c r="L194" s="7"/>
      <c r="M194" s="7"/>
      <c r="N194" s="7"/>
      <c r="Q194" s="8"/>
      <c r="R194" s="7"/>
      <c r="X194" s="20"/>
      <c r="Z194" s="7"/>
    </row>
    <row r="195" spans="5:26" s="11" customFormat="1" ht="12.75">
      <c r="E195" s="18"/>
      <c r="F195" s="19"/>
      <c r="G195" s="19"/>
      <c r="H195" s="13"/>
      <c r="I195" s="10"/>
      <c r="J195" s="19"/>
      <c r="K195" s="7"/>
      <c r="L195" s="7"/>
      <c r="M195" s="7"/>
      <c r="N195" s="7"/>
      <c r="Q195" s="8"/>
      <c r="R195" s="7"/>
      <c r="X195" s="20"/>
      <c r="Z195" s="7"/>
    </row>
    <row r="196" spans="5:26" s="11" customFormat="1" ht="12.75">
      <c r="E196" s="18"/>
      <c r="F196" s="19"/>
      <c r="G196" s="19"/>
      <c r="H196" s="13"/>
      <c r="I196" s="10"/>
      <c r="J196" s="19"/>
      <c r="K196" s="7"/>
      <c r="L196" s="7"/>
      <c r="M196" s="7"/>
      <c r="N196" s="7"/>
      <c r="Q196" s="8"/>
      <c r="R196" s="7"/>
      <c r="X196" s="20"/>
      <c r="Z196" s="7"/>
    </row>
    <row r="197" spans="5:26" s="11" customFormat="1" ht="12.75">
      <c r="E197" s="18"/>
      <c r="F197" s="19"/>
      <c r="G197" s="19"/>
      <c r="H197" s="13"/>
      <c r="I197" s="10"/>
      <c r="J197" s="19"/>
      <c r="K197" s="7"/>
      <c r="L197" s="7"/>
      <c r="M197" s="7"/>
      <c r="N197" s="7"/>
      <c r="Q197" s="8"/>
      <c r="R197" s="7"/>
      <c r="X197" s="20"/>
      <c r="Z197" s="7"/>
    </row>
    <row r="198" spans="5:26" s="11" customFormat="1" ht="12.75">
      <c r="E198" s="18"/>
      <c r="F198" s="19"/>
      <c r="G198" s="19"/>
      <c r="H198" s="13"/>
      <c r="I198" s="10"/>
      <c r="J198" s="19"/>
      <c r="K198" s="7"/>
      <c r="L198" s="7"/>
      <c r="M198" s="7"/>
      <c r="N198" s="7"/>
      <c r="Q198" s="8"/>
      <c r="R198" s="7"/>
      <c r="X198" s="20"/>
      <c r="Z198" s="7"/>
    </row>
    <row r="199" spans="5:26" s="11" customFormat="1" ht="12.75">
      <c r="E199" s="18"/>
      <c r="F199" s="19"/>
      <c r="G199" s="19"/>
      <c r="H199" s="13"/>
      <c r="I199" s="10"/>
      <c r="J199" s="19"/>
      <c r="K199" s="7"/>
      <c r="L199" s="7"/>
      <c r="M199" s="7"/>
      <c r="N199" s="7"/>
      <c r="Q199" s="8"/>
      <c r="R199" s="7"/>
      <c r="X199" s="20"/>
      <c r="Z199" s="7"/>
    </row>
    <row r="200" spans="5:26" s="11" customFormat="1" ht="12.75">
      <c r="E200" s="18"/>
      <c r="F200" s="19"/>
      <c r="G200" s="19"/>
      <c r="H200" s="13"/>
      <c r="I200" s="10"/>
      <c r="J200" s="19"/>
      <c r="K200" s="7"/>
      <c r="L200" s="7"/>
      <c r="M200" s="7"/>
      <c r="N200" s="7"/>
      <c r="Q200" s="8"/>
      <c r="R200" s="7"/>
      <c r="X200" s="20"/>
      <c r="Z200" s="7"/>
    </row>
    <row r="201" spans="5:26" s="11" customFormat="1" ht="12.75">
      <c r="E201" s="18"/>
      <c r="F201" s="19"/>
      <c r="G201" s="19"/>
      <c r="H201" s="13"/>
      <c r="I201" s="10"/>
      <c r="J201" s="19"/>
      <c r="K201" s="7"/>
      <c r="L201" s="7"/>
      <c r="M201" s="7"/>
      <c r="N201" s="7"/>
      <c r="Q201" s="8"/>
      <c r="R201" s="7"/>
      <c r="X201" s="20"/>
      <c r="Z201" s="7"/>
    </row>
    <row r="202" spans="5:26" s="11" customFormat="1" ht="12.75">
      <c r="E202" s="18"/>
      <c r="F202" s="19"/>
      <c r="G202" s="19"/>
      <c r="H202" s="13"/>
      <c r="I202" s="10"/>
      <c r="J202" s="19"/>
      <c r="K202" s="7"/>
      <c r="L202" s="7"/>
      <c r="M202" s="7"/>
      <c r="N202" s="7"/>
      <c r="Q202" s="8"/>
      <c r="R202" s="7"/>
      <c r="X202" s="20"/>
      <c r="Z202" s="7"/>
    </row>
    <row r="203" spans="5:26" s="11" customFormat="1" ht="12.75">
      <c r="E203" s="18"/>
      <c r="F203" s="19"/>
      <c r="G203" s="19"/>
      <c r="H203" s="13"/>
      <c r="I203" s="10"/>
      <c r="J203" s="19"/>
      <c r="K203" s="7"/>
      <c r="L203" s="7"/>
      <c r="M203" s="7"/>
      <c r="N203" s="7"/>
      <c r="Q203" s="8"/>
      <c r="R203" s="7"/>
      <c r="X203" s="20"/>
      <c r="Z203" s="7"/>
    </row>
    <row r="204" spans="5:26" s="11" customFormat="1" ht="12.75">
      <c r="E204" s="18"/>
      <c r="F204" s="19"/>
      <c r="G204" s="19"/>
      <c r="H204" s="13"/>
      <c r="I204" s="10"/>
      <c r="J204" s="19"/>
      <c r="K204" s="7"/>
      <c r="L204" s="7"/>
      <c r="M204" s="7"/>
      <c r="N204" s="7"/>
      <c r="Q204" s="8"/>
      <c r="R204" s="7"/>
      <c r="X204" s="20"/>
      <c r="Z204" s="7"/>
    </row>
    <row r="205" spans="5:26" s="11" customFormat="1" ht="12.75">
      <c r="E205" s="18"/>
      <c r="F205" s="19"/>
      <c r="G205" s="19"/>
      <c r="H205" s="13"/>
      <c r="I205" s="10"/>
      <c r="J205" s="19"/>
      <c r="K205" s="7"/>
      <c r="L205" s="7"/>
      <c r="M205" s="7"/>
      <c r="N205" s="7"/>
      <c r="Q205" s="8"/>
      <c r="R205" s="7"/>
      <c r="X205" s="20"/>
      <c r="Z205" s="7"/>
    </row>
    <row r="206" spans="5:26" s="11" customFormat="1" ht="12.75">
      <c r="E206" s="18"/>
      <c r="F206" s="19"/>
      <c r="G206" s="19"/>
      <c r="H206" s="13"/>
      <c r="I206" s="10"/>
      <c r="J206" s="19"/>
      <c r="K206" s="7"/>
      <c r="L206" s="7"/>
      <c r="M206" s="7"/>
      <c r="N206" s="7"/>
      <c r="Q206" s="8"/>
      <c r="R206" s="7"/>
      <c r="X206" s="20"/>
      <c r="Z206" s="7"/>
    </row>
    <row r="207" spans="5:26" s="11" customFormat="1" ht="12.75">
      <c r="E207" s="18"/>
      <c r="F207" s="19"/>
      <c r="G207" s="19"/>
      <c r="H207" s="13"/>
      <c r="I207" s="10"/>
      <c r="J207" s="19"/>
      <c r="K207" s="7"/>
      <c r="L207" s="7"/>
      <c r="M207" s="7"/>
      <c r="N207" s="7"/>
      <c r="Q207" s="8"/>
      <c r="R207" s="7"/>
      <c r="X207" s="20"/>
      <c r="Z207" s="7"/>
    </row>
    <row r="208" spans="5:26" s="11" customFormat="1" ht="12.75">
      <c r="E208" s="18"/>
      <c r="F208" s="19"/>
      <c r="G208" s="19"/>
      <c r="H208" s="13"/>
      <c r="I208" s="10"/>
      <c r="J208" s="19"/>
      <c r="K208" s="7"/>
      <c r="L208" s="7"/>
      <c r="M208" s="7"/>
      <c r="N208" s="7"/>
      <c r="Q208" s="8"/>
      <c r="R208" s="7"/>
      <c r="X208" s="20"/>
      <c r="Z208" s="7"/>
    </row>
    <row r="209" spans="5:26" s="11" customFormat="1" ht="12.75">
      <c r="E209" s="18"/>
      <c r="F209" s="19"/>
      <c r="G209" s="19"/>
      <c r="H209" s="13"/>
      <c r="I209" s="10"/>
      <c r="J209" s="19"/>
      <c r="K209" s="7"/>
      <c r="L209" s="7"/>
      <c r="M209" s="7"/>
      <c r="N209" s="7"/>
      <c r="Q209" s="8"/>
      <c r="R209" s="7"/>
      <c r="X209" s="20"/>
      <c r="Z209" s="7"/>
    </row>
    <row r="210" spans="5:26" s="11" customFormat="1" ht="12.75">
      <c r="E210" s="18"/>
      <c r="F210" s="19"/>
      <c r="G210" s="19"/>
      <c r="H210" s="13"/>
      <c r="I210" s="10"/>
      <c r="J210" s="19"/>
      <c r="K210" s="7"/>
      <c r="L210" s="7"/>
      <c r="M210" s="7"/>
      <c r="N210" s="7"/>
      <c r="Q210" s="8"/>
      <c r="R210" s="7"/>
      <c r="X210" s="20"/>
      <c r="Z210" s="7"/>
    </row>
    <row r="211" spans="5:26" s="11" customFormat="1" ht="12.75">
      <c r="E211" s="18"/>
      <c r="F211" s="19"/>
      <c r="G211" s="19"/>
      <c r="H211" s="13"/>
      <c r="I211" s="10"/>
      <c r="J211" s="19"/>
      <c r="K211" s="7"/>
      <c r="L211" s="7"/>
      <c r="M211" s="7"/>
      <c r="N211" s="7"/>
      <c r="Q211" s="8"/>
      <c r="R211" s="7"/>
      <c r="X211" s="20"/>
      <c r="Z211" s="7"/>
    </row>
    <row r="212" spans="5:26" s="11" customFormat="1" ht="12.75">
      <c r="E212" s="18"/>
      <c r="F212" s="19"/>
      <c r="G212" s="19"/>
      <c r="H212" s="13"/>
      <c r="I212" s="10"/>
      <c r="J212" s="19"/>
      <c r="K212" s="7"/>
      <c r="L212" s="7"/>
      <c r="M212" s="7"/>
      <c r="N212" s="7"/>
      <c r="Q212" s="8"/>
      <c r="R212" s="7"/>
      <c r="X212" s="20"/>
      <c r="Z212" s="7"/>
    </row>
    <row r="213" spans="5:26" s="11" customFormat="1" ht="12.75">
      <c r="E213" s="18"/>
      <c r="F213" s="19"/>
      <c r="G213" s="19"/>
      <c r="H213" s="13"/>
      <c r="I213" s="10"/>
      <c r="J213" s="19"/>
      <c r="K213" s="7"/>
      <c r="L213" s="7"/>
      <c r="M213" s="7"/>
      <c r="N213" s="7"/>
      <c r="Q213" s="8"/>
      <c r="R213" s="7"/>
      <c r="X213" s="20"/>
      <c r="Z213" s="7"/>
    </row>
    <row r="214" spans="5:26" s="11" customFormat="1" ht="12.75">
      <c r="E214" s="18"/>
      <c r="F214" s="19"/>
      <c r="G214" s="19"/>
      <c r="H214" s="13"/>
      <c r="I214" s="10"/>
      <c r="J214" s="19"/>
      <c r="K214" s="7"/>
      <c r="L214" s="7"/>
      <c r="M214" s="7"/>
      <c r="N214" s="7"/>
      <c r="Q214" s="8"/>
      <c r="R214" s="7"/>
      <c r="X214" s="20"/>
      <c r="Z214" s="7"/>
    </row>
    <row r="215" spans="5:26" s="11" customFormat="1" ht="12.75">
      <c r="E215" s="18"/>
      <c r="F215" s="19"/>
      <c r="G215" s="19"/>
      <c r="H215" s="13"/>
      <c r="I215" s="10"/>
      <c r="J215" s="19"/>
      <c r="K215" s="7"/>
      <c r="L215" s="7"/>
      <c r="M215" s="7"/>
      <c r="N215" s="7"/>
      <c r="Q215" s="8"/>
      <c r="R215" s="7"/>
      <c r="X215" s="20"/>
      <c r="Z215" s="7"/>
    </row>
    <row r="216" spans="5:26" s="11" customFormat="1" ht="12.75">
      <c r="E216" s="18"/>
      <c r="F216" s="19"/>
      <c r="G216" s="19"/>
      <c r="H216" s="13"/>
      <c r="I216" s="10"/>
      <c r="J216" s="19"/>
      <c r="K216" s="7"/>
      <c r="L216" s="7"/>
      <c r="M216" s="7"/>
      <c r="N216" s="7"/>
      <c r="Q216" s="8"/>
      <c r="R216" s="7"/>
      <c r="X216" s="20"/>
      <c r="Z216" s="7"/>
    </row>
    <row r="217" spans="5:26" s="11" customFormat="1" ht="12.75">
      <c r="E217" s="18"/>
      <c r="F217" s="19"/>
      <c r="G217" s="19"/>
      <c r="H217" s="13"/>
      <c r="I217" s="10"/>
      <c r="J217" s="19"/>
      <c r="K217" s="7"/>
      <c r="L217" s="7"/>
      <c r="M217" s="7"/>
      <c r="N217" s="7"/>
      <c r="Q217" s="8"/>
      <c r="R217" s="7"/>
      <c r="X217" s="20"/>
      <c r="Z217" s="7"/>
    </row>
    <row r="218" spans="5:26" s="11" customFormat="1" ht="12.75">
      <c r="E218" s="18"/>
      <c r="F218" s="19"/>
      <c r="G218" s="19"/>
      <c r="H218" s="13"/>
      <c r="I218" s="10"/>
      <c r="J218" s="19"/>
      <c r="K218" s="7"/>
      <c r="L218" s="7"/>
      <c r="M218" s="7"/>
      <c r="N218" s="7"/>
      <c r="Q218" s="8"/>
      <c r="R218" s="7"/>
      <c r="X218" s="20"/>
      <c r="Z218" s="7"/>
    </row>
    <row r="219" spans="5:26" s="11" customFormat="1" ht="12.75">
      <c r="E219" s="18"/>
      <c r="F219" s="19"/>
      <c r="G219" s="19"/>
      <c r="H219" s="13"/>
      <c r="I219" s="10"/>
      <c r="J219" s="19"/>
      <c r="K219" s="7"/>
      <c r="L219" s="7"/>
      <c r="M219" s="7"/>
      <c r="N219" s="7"/>
      <c r="Q219" s="8"/>
      <c r="R219" s="7"/>
      <c r="X219" s="20"/>
      <c r="Z219" s="7"/>
    </row>
    <row r="220" spans="5:26" s="11" customFormat="1" ht="12.75">
      <c r="E220" s="18"/>
      <c r="F220" s="19"/>
      <c r="G220" s="19"/>
      <c r="H220" s="13"/>
      <c r="I220" s="10"/>
      <c r="J220" s="19"/>
      <c r="K220" s="7"/>
      <c r="L220" s="7"/>
      <c r="M220" s="7"/>
      <c r="N220" s="7"/>
      <c r="Q220" s="8"/>
      <c r="R220" s="7"/>
      <c r="X220" s="20"/>
      <c r="Z220" s="7"/>
    </row>
    <row r="221" spans="5:26" s="11" customFormat="1" ht="12.75">
      <c r="E221" s="18"/>
      <c r="F221" s="19"/>
      <c r="G221" s="19"/>
      <c r="H221" s="13"/>
      <c r="I221" s="10"/>
      <c r="J221" s="19"/>
      <c r="K221" s="7"/>
      <c r="L221" s="7"/>
      <c r="M221" s="7"/>
      <c r="N221" s="7"/>
      <c r="Q221" s="8"/>
      <c r="R221" s="7"/>
      <c r="X221" s="20"/>
      <c r="Z221" s="7"/>
    </row>
    <row r="222" spans="5:26" s="11" customFormat="1" ht="12.75">
      <c r="E222" s="18"/>
      <c r="F222" s="19"/>
      <c r="G222" s="19"/>
      <c r="H222" s="13"/>
      <c r="I222" s="10"/>
      <c r="J222" s="19"/>
      <c r="K222" s="7"/>
      <c r="L222" s="7"/>
      <c r="M222" s="7"/>
      <c r="N222" s="7"/>
      <c r="Q222" s="8"/>
      <c r="R222" s="7"/>
      <c r="X222" s="20"/>
      <c r="Z222" s="7"/>
    </row>
    <row r="223" spans="5:26" s="11" customFormat="1" ht="12.75">
      <c r="E223" s="18"/>
      <c r="F223" s="19"/>
      <c r="G223" s="19"/>
      <c r="H223" s="13"/>
      <c r="I223" s="10"/>
      <c r="J223" s="19"/>
      <c r="K223" s="7"/>
      <c r="L223" s="7"/>
      <c r="M223" s="7"/>
      <c r="N223" s="7"/>
      <c r="Q223" s="8"/>
      <c r="R223" s="7"/>
      <c r="X223" s="20"/>
      <c r="Z223" s="7"/>
    </row>
    <row r="224" spans="5:26" s="11" customFormat="1" ht="12.75">
      <c r="E224" s="18"/>
      <c r="F224" s="19"/>
      <c r="G224" s="19"/>
      <c r="H224" s="13"/>
      <c r="I224" s="10"/>
      <c r="J224" s="19"/>
      <c r="K224" s="7"/>
      <c r="L224" s="7"/>
      <c r="M224" s="7"/>
      <c r="N224" s="7"/>
      <c r="Q224" s="8"/>
      <c r="R224" s="7"/>
      <c r="X224" s="20"/>
      <c r="Z224" s="7"/>
    </row>
    <row r="225" spans="5:26" s="11" customFormat="1" ht="12.75">
      <c r="E225" s="18"/>
      <c r="F225" s="19"/>
      <c r="G225" s="19"/>
      <c r="H225" s="13"/>
      <c r="I225" s="10"/>
      <c r="J225" s="19"/>
      <c r="K225" s="7"/>
      <c r="L225" s="7"/>
      <c r="M225" s="7"/>
      <c r="N225" s="7"/>
      <c r="Q225" s="8"/>
      <c r="R225" s="7"/>
      <c r="X225" s="20"/>
      <c r="Z225" s="7"/>
    </row>
    <row r="226" spans="5:26" s="11" customFormat="1" ht="12.75">
      <c r="E226" s="18"/>
      <c r="F226" s="19"/>
      <c r="G226" s="19"/>
      <c r="H226" s="13"/>
      <c r="I226" s="10"/>
      <c r="J226" s="19"/>
      <c r="K226" s="7"/>
      <c r="L226" s="7"/>
      <c r="M226" s="7"/>
      <c r="N226" s="7"/>
      <c r="Q226" s="8"/>
      <c r="R226" s="7"/>
      <c r="X226" s="20"/>
      <c r="Z226" s="7"/>
    </row>
    <row r="227" spans="5:26" s="11" customFormat="1" ht="12.75">
      <c r="E227" s="18"/>
      <c r="F227" s="19"/>
      <c r="G227" s="19"/>
      <c r="H227" s="13"/>
      <c r="I227" s="10"/>
      <c r="J227" s="19"/>
      <c r="K227" s="7"/>
      <c r="L227" s="7"/>
      <c r="M227" s="7"/>
      <c r="N227" s="7"/>
      <c r="Q227" s="8"/>
      <c r="R227" s="7"/>
      <c r="X227" s="20"/>
      <c r="Z227" s="7"/>
    </row>
    <row r="228" spans="5:26" s="11" customFormat="1" ht="12.75">
      <c r="E228" s="18"/>
      <c r="F228" s="19"/>
      <c r="G228" s="19"/>
      <c r="H228" s="13"/>
      <c r="I228" s="10"/>
      <c r="J228" s="19"/>
      <c r="K228" s="7"/>
      <c r="L228" s="7"/>
      <c r="M228" s="7"/>
      <c r="N228" s="7"/>
      <c r="Q228" s="8"/>
      <c r="R228" s="7"/>
      <c r="X228" s="20"/>
      <c r="Z228" s="7"/>
    </row>
    <row r="229" spans="5:26" s="11" customFormat="1" ht="12.75">
      <c r="E229" s="18"/>
      <c r="F229" s="19"/>
      <c r="G229" s="19"/>
      <c r="H229" s="13"/>
      <c r="I229" s="10"/>
      <c r="J229" s="19"/>
      <c r="K229" s="7"/>
      <c r="L229" s="7"/>
      <c r="M229" s="7"/>
      <c r="N229" s="7"/>
      <c r="Q229" s="8"/>
      <c r="R229" s="7"/>
      <c r="X229" s="20"/>
      <c r="Z229" s="7"/>
    </row>
    <row r="230" spans="5:26" s="11" customFormat="1" ht="12.75">
      <c r="E230" s="18"/>
      <c r="F230" s="19"/>
      <c r="G230" s="19"/>
      <c r="H230" s="13"/>
      <c r="I230" s="10"/>
      <c r="J230" s="19"/>
      <c r="K230" s="7"/>
      <c r="L230" s="7"/>
      <c r="M230" s="7"/>
      <c r="N230" s="7"/>
      <c r="Q230" s="8"/>
      <c r="R230" s="7"/>
      <c r="X230" s="20"/>
      <c r="Z230" s="7"/>
    </row>
    <row r="231" spans="5:26" s="11" customFormat="1" ht="12.75">
      <c r="E231" s="18"/>
      <c r="F231" s="19"/>
      <c r="G231" s="19"/>
      <c r="H231" s="13"/>
      <c r="I231" s="10"/>
      <c r="J231" s="19"/>
      <c r="K231" s="7"/>
      <c r="L231" s="7"/>
      <c r="M231" s="7"/>
      <c r="N231" s="7"/>
      <c r="Q231" s="8"/>
      <c r="R231" s="7"/>
      <c r="X231" s="20"/>
      <c r="Z231" s="7"/>
    </row>
    <row r="232" spans="5:26" s="11" customFormat="1" ht="12.75">
      <c r="E232" s="18"/>
      <c r="F232" s="19"/>
      <c r="G232" s="19"/>
      <c r="H232" s="13"/>
      <c r="I232" s="10"/>
      <c r="J232" s="19"/>
      <c r="K232" s="7"/>
      <c r="L232" s="7"/>
      <c r="M232" s="7"/>
      <c r="N232" s="7"/>
      <c r="Q232" s="8"/>
      <c r="R232" s="7"/>
      <c r="X232" s="20"/>
      <c r="Z232" s="7"/>
    </row>
    <row r="233" spans="5:26" s="11" customFormat="1" ht="12.75">
      <c r="E233" s="18"/>
      <c r="F233" s="19"/>
      <c r="G233" s="19"/>
      <c r="H233" s="13"/>
      <c r="I233" s="10"/>
      <c r="J233" s="19"/>
      <c r="K233" s="7"/>
      <c r="L233" s="7"/>
      <c r="M233" s="7"/>
      <c r="N233" s="7"/>
      <c r="Q233" s="8"/>
      <c r="R233" s="7"/>
      <c r="X233" s="20"/>
      <c r="Z233" s="7"/>
    </row>
    <row r="234" spans="5:26" s="11" customFormat="1" ht="12.75">
      <c r="E234" s="18"/>
      <c r="F234" s="19"/>
      <c r="G234" s="19"/>
      <c r="H234" s="13"/>
      <c r="I234" s="10"/>
      <c r="J234" s="19"/>
      <c r="K234" s="7"/>
      <c r="L234" s="7"/>
      <c r="M234" s="7"/>
      <c r="N234" s="7"/>
      <c r="Q234" s="8"/>
      <c r="R234" s="7"/>
      <c r="X234" s="20"/>
      <c r="Z234" s="7"/>
    </row>
    <row r="235" spans="5:26" s="11" customFormat="1" ht="12.75">
      <c r="E235" s="18"/>
      <c r="F235" s="19"/>
      <c r="G235" s="19"/>
      <c r="H235" s="13"/>
      <c r="I235" s="10"/>
      <c r="J235" s="19"/>
      <c r="K235" s="7"/>
      <c r="L235" s="7"/>
      <c r="M235" s="7"/>
      <c r="N235" s="7"/>
      <c r="Q235" s="8"/>
      <c r="R235" s="7"/>
      <c r="X235" s="20"/>
      <c r="Z235" s="7"/>
    </row>
    <row r="236" spans="5:26" s="11" customFormat="1" ht="12.75">
      <c r="E236" s="18"/>
      <c r="F236" s="19"/>
      <c r="G236" s="19"/>
      <c r="H236" s="13"/>
      <c r="I236" s="10"/>
      <c r="J236" s="19"/>
      <c r="K236" s="7"/>
      <c r="L236" s="7"/>
      <c r="M236" s="7"/>
      <c r="N236" s="7"/>
      <c r="Q236" s="8"/>
      <c r="R236" s="7"/>
      <c r="X236" s="20"/>
      <c r="Z236" s="7"/>
    </row>
    <row r="237" spans="5:26" s="11" customFormat="1" ht="12.75">
      <c r="E237" s="18"/>
      <c r="F237" s="19"/>
      <c r="G237" s="19"/>
      <c r="H237" s="13"/>
      <c r="I237" s="10"/>
      <c r="J237" s="19"/>
      <c r="K237" s="7"/>
      <c r="L237" s="7"/>
      <c r="M237" s="7"/>
      <c r="N237" s="7"/>
      <c r="Q237" s="8"/>
      <c r="R237" s="7"/>
      <c r="X237" s="20"/>
      <c r="Z237" s="7"/>
    </row>
    <row r="238" spans="5:26" s="11" customFormat="1" ht="12.75">
      <c r="E238" s="18"/>
      <c r="F238" s="19"/>
      <c r="G238" s="19"/>
      <c r="H238" s="13"/>
      <c r="I238" s="10"/>
      <c r="J238" s="19"/>
      <c r="K238" s="7"/>
      <c r="L238" s="7"/>
      <c r="M238" s="7"/>
      <c r="N238" s="7"/>
      <c r="Q238" s="8"/>
      <c r="R238" s="7"/>
      <c r="X238" s="20"/>
      <c r="Z238" s="7"/>
    </row>
    <row r="239" spans="5:26" s="11" customFormat="1" ht="12.75">
      <c r="E239" s="18"/>
      <c r="F239" s="19"/>
      <c r="G239" s="19"/>
      <c r="H239" s="13"/>
      <c r="I239" s="10"/>
      <c r="J239" s="19"/>
      <c r="K239" s="7"/>
      <c r="L239" s="7"/>
      <c r="M239" s="7"/>
      <c r="N239" s="7"/>
      <c r="Q239" s="8"/>
      <c r="R239" s="7"/>
      <c r="X239" s="20"/>
      <c r="Z239" s="7"/>
    </row>
    <row r="240" spans="5:26" s="11" customFormat="1" ht="12.75">
      <c r="E240" s="18"/>
      <c r="F240" s="19"/>
      <c r="G240" s="19"/>
      <c r="H240" s="13"/>
      <c r="I240" s="10"/>
      <c r="J240" s="19"/>
      <c r="K240" s="7"/>
      <c r="L240" s="7"/>
      <c r="M240" s="7"/>
      <c r="N240" s="7"/>
      <c r="Q240" s="8"/>
      <c r="R240" s="7"/>
      <c r="X240" s="20"/>
      <c r="Z240" s="7"/>
    </row>
    <row r="241" spans="5:26" s="11" customFormat="1" ht="12.75">
      <c r="E241" s="18"/>
      <c r="F241" s="19"/>
      <c r="G241" s="19"/>
      <c r="H241" s="13"/>
      <c r="I241" s="10"/>
      <c r="J241" s="19"/>
      <c r="K241" s="7"/>
      <c r="L241" s="7"/>
      <c r="M241" s="7"/>
      <c r="N241" s="7"/>
      <c r="Q241" s="8"/>
      <c r="R241" s="7"/>
      <c r="X241" s="20"/>
      <c r="Z241" s="7"/>
    </row>
    <row r="242" spans="5:26" s="11" customFormat="1" ht="12.75">
      <c r="E242" s="18"/>
      <c r="F242" s="19"/>
      <c r="G242" s="19"/>
      <c r="H242" s="13"/>
      <c r="I242" s="10"/>
      <c r="J242" s="19"/>
      <c r="K242" s="7"/>
      <c r="L242" s="7"/>
      <c r="M242" s="7"/>
      <c r="N242" s="7"/>
      <c r="Q242" s="8"/>
      <c r="R242" s="7"/>
      <c r="X242" s="20"/>
      <c r="Z242" s="7"/>
    </row>
    <row r="243" spans="5:26" s="11" customFormat="1" ht="12.75">
      <c r="E243" s="18"/>
      <c r="F243" s="19"/>
      <c r="G243" s="19"/>
      <c r="H243" s="13"/>
      <c r="I243" s="10"/>
      <c r="J243" s="19"/>
      <c r="K243" s="7"/>
      <c r="L243" s="7"/>
      <c r="M243" s="7"/>
      <c r="N243" s="7"/>
      <c r="Q243" s="8"/>
      <c r="R243" s="7"/>
      <c r="X243" s="20"/>
      <c r="Z243" s="7"/>
    </row>
    <row r="244" spans="5:26" s="11" customFormat="1" ht="12.75">
      <c r="E244" s="18"/>
      <c r="F244" s="19"/>
      <c r="G244" s="19"/>
      <c r="H244" s="13"/>
      <c r="I244" s="10"/>
      <c r="J244" s="19"/>
      <c r="K244" s="7"/>
      <c r="L244" s="7"/>
      <c r="M244" s="7"/>
      <c r="N244" s="7"/>
      <c r="Q244" s="8"/>
      <c r="R244" s="7"/>
      <c r="X244" s="20"/>
      <c r="Z244" s="7"/>
    </row>
    <row r="245" spans="5:26" s="11" customFormat="1" ht="12.75">
      <c r="E245" s="18"/>
      <c r="F245" s="19"/>
      <c r="G245" s="19"/>
      <c r="H245" s="13"/>
      <c r="I245" s="10"/>
      <c r="J245" s="19"/>
      <c r="K245" s="7"/>
      <c r="L245" s="7"/>
      <c r="M245" s="7"/>
      <c r="N245" s="7"/>
      <c r="Q245" s="8"/>
      <c r="R245" s="7"/>
      <c r="X245" s="20"/>
      <c r="Z245" s="7"/>
    </row>
    <row r="246" spans="5:26" s="11" customFormat="1" ht="12.75">
      <c r="E246" s="18"/>
      <c r="F246" s="19"/>
      <c r="G246" s="19"/>
      <c r="H246" s="13"/>
      <c r="I246" s="10"/>
      <c r="J246" s="19"/>
      <c r="K246" s="7"/>
      <c r="L246" s="7"/>
      <c r="M246" s="7"/>
      <c r="N246" s="7"/>
      <c r="Q246" s="8"/>
      <c r="R246" s="7"/>
      <c r="X246" s="20"/>
      <c r="Z246" s="7"/>
    </row>
    <row r="247" spans="5:26" s="11" customFormat="1" ht="12.75">
      <c r="E247" s="18"/>
      <c r="F247" s="19"/>
      <c r="G247" s="19"/>
      <c r="H247" s="13"/>
      <c r="I247" s="10"/>
      <c r="J247" s="19"/>
      <c r="K247" s="7"/>
      <c r="L247" s="7"/>
      <c r="M247" s="7"/>
      <c r="N247" s="7"/>
      <c r="Q247" s="8"/>
      <c r="R247" s="7"/>
      <c r="X247" s="20"/>
      <c r="Z247" s="7"/>
    </row>
    <row r="248" spans="5:26" s="11" customFormat="1" ht="12.75">
      <c r="E248" s="18"/>
      <c r="F248" s="19"/>
      <c r="G248" s="19"/>
      <c r="H248" s="13"/>
      <c r="I248" s="10"/>
      <c r="J248" s="19"/>
      <c r="K248" s="7"/>
      <c r="L248" s="7"/>
      <c r="M248" s="7"/>
      <c r="N248" s="7"/>
      <c r="Q248" s="8"/>
      <c r="R248" s="7"/>
      <c r="X248" s="20"/>
      <c r="Z248" s="7"/>
    </row>
    <row r="249" spans="5:26" s="11" customFormat="1" ht="12.75">
      <c r="E249" s="18"/>
      <c r="F249" s="19"/>
      <c r="G249" s="19"/>
      <c r="H249" s="13"/>
      <c r="I249" s="10"/>
      <c r="J249" s="19"/>
      <c r="K249" s="7"/>
      <c r="L249" s="7"/>
      <c r="M249" s="7"/>
      <c r="N249" s="7"/>
      <c r="Q249" s="8"/>
      <c r="R249" s="7"/>
      <c r="X249" s="20"/>
      <c r="Z249" s="7"/>
    </row>
    <row r="250" spans="5:26" s="11" customFormat="1" ht="12.75">
      <c r="E250" s="18"/>
      <c r="F250" s="19"/>
      <c r="G250" s="19"/>
      <c r="H250" s="13"/>
      <c r="I250" s="10"/>
      <c r="J250" s="19"/>
      <c r="K250" s="7"/>
      <c r="L250" s="7"/>
      <c r="M250" s="7"/>
      <c r="N250" s="7"/>
      <c r="Q250" s="8"/>
      <c r="R250" s="7"/>
      <c r="X250" s="20"/>
      <c r="Z250" s="7"/>
    </row>
    <row r="251" spans="5:26" s="11" customFormat="1" ht="12.75">
      <c r="E251" s="18"/>
      <c r="F251" s="19"/>
      <c r="G251" s="19"/>
      <c r="H251" s="13"/>
      <c r="I251" s="10"/>
      <c r="J251" s="19"/>
      <c r="K251" s="7"/>
      <c r="L251" s="7"/>
      <c r="M251" s="7"/>
      <c r="N251" s="7"/>
      <c r="Q251" s="8"/>
      <c r="R251" s="7"/>
      <c r="X251" s="20"/>
      <c r="Z251" s="7"/>
    </row>
    <row r="252" spans="5:26" s="11" customFormat="1" ht="12.75">
      <c r="E252" s="18"/>
      <c r="F252" s="19"/>
      <c r="G252" s="19"/>
      <c r="H252" s="13"/>
      <c r="I252" s="10"/>
      <c r="J252" s="19"/>
      <c r="K252" s="7"/>
      <c r="L252" s="7"/>
      <c r="M252" s="7"/>
      <c r="N252" s="7"/>
      <c r="Q252" s="8"/>
      <c r="R252" s="7"/>
      <c r="X252" s="20"/>
      <c r="Z252" s="7"/>
    </row>
    <row r="253" spans="5:26" s="11" customFormat="1" ht="12.75">
      <c r="E253" s="18"/>
      <c r="F253" s="19"/>
      <c r="G253" s="19"/>
      <c r="H253" s="13"/>
      <c r="I253" s="10"/>
      <c r="J253" s="19"/>
      <c r="K253" s="7"/>
      <c r="L253" s="7"/>
      <c r="M253" s="7"/>
      <c r="N253" s="7"/>
      <c r="Q253" s="8"/>
      <c r="R253" s="7"/>
      <c r="X253" s="20"/>
      <c r="Z253" s="7"/>
    </row>
    <row r="254" spans="5:26" s="11" customFormat="1" ht="12.75">
      <c r="E254" s="18"/>
      <c r="F254" s="19"/>
      <c r="G254" s="19"/>
      <c r="H254" s="13"/>
      <c r="I254" s="10"/>
      <c r="J254" s="19"/>
      <c r="K254" s="7"/>
      <c r="L254" s="7"/>
      <c r="M254" s="7"/>
      <c r="N254" s="7"/>
      <c r="Q254" s="8"/>
      <c r="R254" s="7"/>
      <c r="X254" s="20"/>
      <c r="Z254" s="7"/>
    </row>
    <row r="255" spans="5:26" s="11" customFormat="1" ht="12.75">
      <c r="E255" s="18"/>
      <c r="F255" s="19"/>
      <c r="G255" s="19"/>
      <c r="H255" s="13"/>
      <c r="I255" s="10"/>
      <c r="J255" s="19"/>
      <c r="K255" s="7"/>
      <c r="L255" s="7"/>
      <c r="M255" s="7"/>
      <c r="N255" s="7"/>
      <c r="Q255" s="8"/>
      <c r="R255" s="7"/>
      <c r="X255" s="20"/>
      <c r="Z255" s="7"/>
    </row>
    <row r="256" spans="5:26" s="11" customFormat="1" ht="12.75">
      <c r="E256" s="18"/>
      <c r="F256" s="19"/>
      <c r="G256" s="19"/>
      <c r="H256" s="13"/>
      <c r="I256" s="10"/>
      <c r="J256" s="19"/>
      <c r="K256" s="7"/>
      <c r="L256" s="7"/>
      <c r="M256" s="7"/>
      <c r="N256" s="7"/>
      <c r="Q256" s="8"/>
      <c r="R256" s="7"/>
      <c r="X256" s="20"/>
      <c r="Z256" s="7"/>
    </row>
    <row r="257" spans="5:26" s="11" customFormat="1" ht="12.75">
      <c r="E257" s="18"/>
      <c r="F257" s="19"/>
      <c r="G257" s="19"/>
      <c r="H257" s="13"/>
      <c r="I257" s="10"/>
      <c r="J257" s="19"/>
      <c r="K257" s="7"/>
      <c r="L257" s="7"/>
      <c r="M257" s="7"/>
      <c r="N257" s="7"/>
      <c r="Q257" s="8"/>
      <c r="R257" s="7"/>
      <c r="X257" s="20"/>
      <c r="Z257" s="7"/>
    </row>
    <row r="258" spans="5:26" s="11" customFormat="1" ht="12.75">
      <c r="E258" s="18"/>
      <c r="F258" s="19"/>
      <c r="G258" s="19"/>
      <c r="H258" s="13"/>
      <c r="I258" s="10"/>
      <c r="J258" s="19"/>
      <c r="K258" s="7"/>
      <c r="L258" s="7"/>
      <c r="M258" s="7"/>
      <c r="N258" s="7"/>
      <c r="Q258" s="8"/>
      <c r="R258" s="7"/>
      <c r="X258" s="20"/>
      <c r="Z258" s="7"/>
    </row>
    <row r="259" spans="5:26" s="11" customFormat="1" ht="12.75">
      <c r="E259" s="18"/>
      <c r="F259" s="19"/>
      <c r="G259" s="19"/>
      <c r="H259" s="13"/>
      <c r="I259" s="10"/>
      <c r="J259" s="19"/>
      <c r="K259" s="7"/>
      <c r="L259" s="7"/>
      <c r="M259" s="7"/>
      <c r="N259" s="7"/>
      <c r="Q259" s="8"/>
      <c r="R259" s="7"/>
      <c r="X259" s="20"/>
      <c r="Z259" s="7"/>
    </row>
    <row r="260" spans="5:26" s="11" customFormat="1" ht="12.75">
      <c r="E260" s="18"/>
      <c r="F260" s="19"/>
      <c r="G260" s="19"/>
      <c r="H260" s="13"/>
      <c r="I260" s="10"/>
      <c r="J260" s="19"/>
      <c r="K260" s="7"/>
      <c r="L260" s="7"/>
      <c r="M260" s="7"/>
      <c r="N260" s="7"/>
      <c r="Q260" s="8"/>
      <c r="R260" s="7"/>
      <c r="X260" s="20"/>
      <c r="Z260" s="7"/>
    </row>
    <row r="261" spans="5:26" s="11" customFormat="1" ht="12.75">
      <c r="E261" s="18"/>
      <c r="F261" s="19"/>
      <c r="G261" s="19"/>
      <c r="H261" s="13"/>
      <c r="I261" s="10"/>
      <c r="J261" s="19"/>
      <c r="K261" s="7"/>
      <c r="L261" s="7"/>
      <c r="M261" s="7"/>
      <c r="N261" s="7"/>
      <c r="Q261" s="8"/>
      <c r="R261" s="7"/>
      <c r="X261" s="20"/>
      <c r="Z261" s="7"/>
    </row>
    <row r="262" spans="5:26" s="11" customFormat="1" ht="12.75">
      <c r="E262" s="18"/>
      <c r="F262" s="19"/>
      <c r="G262" s="19"/>
      <c r="H262" s="13"/>
      <c r="I262" s="10"/>
      <c r="J262" s="19"/>
      <c r="K262" s="7"/>
      <c r="L262" s="7"/>
      <c r="M262" s="7"/>
      <c r="N262" s="7"/>
      <c r="Q262" s="8"/>
      <c r="R262" s="7"/>
      <c r="X262" s="20"/>
      <c r="Z262" s="7"/>
    </row>
    <row r="263" spans="5:26" s="11" customFormat="1" ht="12.75">
      <c r="E263" s="18"/>
      <c r="F263" s="19"/>
      <c r="G263" s="19"/>
      <c r="H263" s="13"/>
      <c r="I263" s="10"/>
      <c r="J263" s="19"/>
      <c r="K263" s="7"/>
      <c r="L263" s="7"/>
      <c r="M263" s="7"/>
      <c r="N263" s="7"/>
      <c r="Q263" s="8"/>
      <c r="R263" s="7"/>
      <c r="X263" s="20"/>
      <c r="Z263" s="7"/>
    </row>
    <row r="264" spans="5:26" s="11" customFormat="1" ht="12.75">
      <c r="E264" s="18"/>
      <c r="F264" s="19"/>
      <c r="G264" s="19"/>
      <c r="H264" s="13"/>
      <c r="I264" s="10"/>
      <c r="J264" s="19"/>
      <c r="K264" s="7"/>
      <c r="L264" s="7"/>
      <c r="M264" s="7"/>
      <c r="N264" s="7"/>
      <c r="Q264" s="8"/>
      <c r="R264" s="7"/>
      <c r="X264" s="20"/>
      <c r="Z264" s="7"/>
    </row>
    <row r="265" spans="5:26" s="11" customFormat="1" ht="12.75">
      <c r="E265" s="18"/>
      <c r="F265" s="19"/>
      <c r="G265" s="19"/>
      <c r="H265" s="13"/>
      <c r="I265" s="10"/>
      <c r="J265" s="19"/>
      <c r="K265" s="7"/>
      <c r="L265" s="7"/>
      <c r="M265" s="7"/>
      <c r="N265" s="7"/>
      <c r="Q265" s="8"/>
      <c r="R265" s="7"/>
      <c r="X265" s="20"/>
      <c r="Z265" s="7"/>
    </row>
    <row r="266" spans="5:26" s="11" customFormat="1" ht="12.75">
      <c r="E266" s="18"/>
      <c r="F266" s="19"/>
      <c r="G266" s="19"/>
      <c r="H266" s="13"/>
      <c r="I266" s="10"/>
      <c r="J266" s="19"/>
      <c r="K266" s="7"/>
      <c r="L266" s="7"/>
      <c r="M266" s="7"/>
      <c r="N266" s="7"/>
      <c r="Q266" s="8"/>
      <c r="R266" s="7"/>
      <c r="X266" s="20"/>
      <c r="Z266" s="7"/>
    </row>
    <row r="267" spans="5:26" s="11" customFormat="1" ht="12.75">
      <c r="E267" s="18"/>
      <c r="F267" s="19"/>
      <c r="G267" s="19"/>
      <c r="H267" s="13"/>
      <c r="I267" s="10"/>
      <c r="J267" s="19"/>
      <c r="K267" s="7"/>
      <c r="L267" s="7"/>
      <c r="M267" s="7"/>
      <c r="N267" s="7"/>
      <c r="Q267" s="8"/>
      <c r="R267" s="7"/>
      <c r="X267" s="20"/>
      <c r="Z267" s="7"/>
    </row>
    <row r="268" spans="5:26" s="11" customFormat="1" ht="12.75">
      <c r="E268" s="18"/>
      <c r="F268" s="19"/>
      <c r="G268" s="19"/>
      <c r="H268" s="13"/>
      <c r="I268" s="10"/>
      <c r="J268" s="19"/>
      <c r="K268" s="7"/>
      <c r="L268" s="7"/>
      <c r="M268" s="7"/>
      <c r="N268" s="7"/>
      <c r="Q268" s="8"/>
      <c r="R268" s="7"/>
      <c r="X268" s="20"/>
      <c r="Z268" s="7"/>
    </row>
    <row r="269" spans="5:26" s="11" customFormat="1" ht="12.75">
      <c r="E269" s="18"/>
      <c r="F269" s="19"/>
      <c r="G269" s="19"/>
      <c r="H269" s="13"/>
      <c r="I269" s="10"/>
      <c r="J269" s="19"/>
      <c r="K269" s="7"/>
      <c r="L269" s="7"/>
      <c r="M269" s="7"/>
      <c r="N269" s="7"/>
      <c r="Q269" s="8"/>
      <c r="R269" s="7"/>
      <c r="X269" s="20"/>
      <c r="Z269" s="7"/>
    </row>
    <row r="270" spans="5:26" s="11" customFormat="1" ht="12.75">
      <c r="E270" s="18"/>
      <c r="F270" s="19"/>
      <c r="G270" s="19"/>
      <c r="H270" s="13"/>
      <c r="I270" s="10"/>
      <c r="J270" s="19"/>
      <c r="K270" s="7"/>
      <c r="L270" s="7"/>
      <c r="M270" s="7"/>
      <c r="N270" s="7"/>
      <c r="Q270" s="8"/>
      <c r="R270" s="7"/>
      <c r="X270" s="20"/>
      <c r="Z270" s="7"/>
    </row>
    <row r="271" spans="5:26" s="11" customFormat="1" ht="12.75">
      <c r="E271" s="18"/>
      <c r="F271" s="19"/>
      <c r="G271" s="19"/>
      <c r="H271" s="13"/>
      <c r="I271" s="10"/>
      <c r="J271" s="19"/>
      <c r="K271" s="7"/>
      <c r="L271" s="7"/>
      <c r="M271" s="7"/>
      <c r="N271" s="7"/>
      <c r="Q271" s="8"/>
      <c r="R271" s="7"/>
      <c r="X271" s="20"/>
      <c r="Z271" s="7"/>
    </row>
    <row r="272" spans="5:26" s="11" customFormat="1" ht="12.75">
      <c r="E272" s="18"/>
      <c r="F272" s="19"/>
      <c r="G272" s="19"/>
      <c r="H272" s="13"/>
      <c r="I272" s="10"/>
      <c r="J272" s="19"/>
      <c r="K272" s="7"/>
      <c r="L272" s="7"/>
      <c r="M272" s="7"/>
      <c r="N272" s="7"/>
      <c r="Q272" s="8"/>
      <c r="R272" s="7"/>
      <c r="X272" s="20"/>
      <c r="Z272" s="7"/>
    </row>
    <row r="273" spans="5:26" s="11" customFormat="1" ht="12.75">
      <c r="E273" s="18"/>
      <c r="F273" s="19"/>
      <c r="G273" s="19"/>
      <c r="H273" s="13"/>
      <c r="I273" s="10"/>
      <c r="J273" s="19"/>
      <c r="K273" s="7"/>
      <c r="L273" s="7"/>
      <c r="M273" s="7"/>
      <c r="N273" s="7"/>
      <c r="Q273" s="8"/>
      <c r="R273" s="7"/>
      <c r="X273" s="20"/>
      <c r="Z273" s="7"/>
    </row>
    <row r="274" spans="5:26" s="11" customFormat="1" ht="12.75">
      <c r="E274" s="18"/>
      <c r="F274" s="19"/>
      <c r="G274" s="19"/>
      <c r="H274" s="13"/>
      <c r="I274" s="10"/>
      <c r="J274" s="19"/>
      <c r="K274" s="7"/>
      <c r="L274" s="7"/>
      <c r="M274" s="7"/>
      <c r="N274" s="7"/>
      <c r="Q274" s="8"/>
      <c r="R274" s="7"/>
      <c r="X274" s="20"/>
      <c r="Z274" s="7"/>
    </row>
    <row r="275" spans="5:26" s="11" customFormat="1" ht="12.75">
      <c r="E275" s="18"/>
      <c r="F275" s="19"/>
      <c r="G275" s="19"/>
      <c r="H275" s="13"/>
      <c r="I275" s="10"/>
      <c r="J275" s="19"/>
      <c r="K275" s="7"/>
      <c r="L275" s="7"/>
      <c r="M275" s="7"/>
      <c r="N275" s="7"/>
      <c r="Q275" s="8"/>
      <c r="R275" s="7"/>
      <c r="X275" s="20"/>
      <c r="Z275" s="7"/>
    </row>
    <row r="276" spans="5:26" s="11" customFormat="1" ht="12.75">
      <c r="E276" s="18"/>
      <c r="F276" s="19"/>
      <c r="G276" s="19"/>
      <c r="H276" s="13"/>
      <c r="I276" s="10"/>
      <c r="J276" s="19"/>
      <c r="K276" s="7"/>
      <c r="L276" s="7"/>
      <c r="M276" s="7"/>
      <c r="N276" s="7"/>
      <c r="Q276" s="8"/>
      <c r="R276" s="7"/>
      <c r="X276" s="20"/>
      <c r="Z276" s="7"/>
    </row>
    <row r="277" spans="5:26" s="11" customFormat="1" ht="12.75">
      <c r="E277" s="18"/>
      <c r="F277" s="19"/>
      <c r="G277" s="19"/>
      <c r="H277" s="13"/>
      <c r="I277" s="10"/>
      <c r="J277" s="19"/>
      <c r="K277" s="7"/>
      <c r="L277" s="7"/>
      <c r="M277" s="7"/>
      <c r="N277" s="7"/>
      <c r="Q277" s="8"/>
      <c r="R277" s="7"/>
      <c r="X277" s="20"/>
      <c r="Z277" s="7"/>
    </row>
    <row r="278" spans="5:26" s="11" customFormat="1" ht="12.75">
      <c r="E278" s="18"/>
      <c r="F278" s="19"/>
      <c r="G278" s="19"/>
      <c r="H278" s="13"/>
      <c r="I278" s="10"/>
      <c r="J278" s="19"/>
      <c r="K278" s="7"/>
      <c r="L278" s="7"/>
      <c r="M278" s="7"/>
      <c r="N278" s="7"/>
      <c r="Q278" s="8"/>
      <c r="R278" s="7"/>
      <c r="X278" s="20"/>
      <c r="Z278" s="7"/>
    </row>
    <row r="279" spans="5:26" s="11" customFormat="1" ht="12.75">
      <c r="E279" s="18"/>
      <c r="F279" s="19"/>
      <c r="G279" s="19"/>
      <c r="H279" s="13"/>
      <c r="I279" s="10"/>
      <c r="J279" s="19"/>
      <c r="K279" s="7"/>
      <c r="L279" s="7"/>
      <c r="M279" s="7"/>
      <c r="N279" s="7"/>
      <c r="Q279" s="8"/>
      <c r="R279" s="7"/>
      <c r="X279" s="20"/>
      <c r="Z279" s="7"/>
    </row>
    <row r="280" spans="5:26" s="11" customFormat="1" ht="12.75">
      <c r="E280" s="18"/>
      <c r="F280" s="19"/>
      <c r="G280" s="19"/>
      <c r="H280" s="13"/>
      <c r="I280" s="10"/>
      <c r="J280" s="19"/>
      <c r="K280" s="7"/>
      <c r="L280" s="7"/>
      <c r="M280" s="7"/>
      <c r="N280" s="7"/>
      <c r="Q280" s="8"/>
      <c r="R280" s="7"/>
      <c r="X280" s="20"/>
      <c r="Z280" s="7"/>
    </row>
    <row r="281" spans="5:26" s="11" customFormat="1" ht="12.75">
      <c r="E281" s="18"/>
      <c r="F281" s="19"/>
      <c r="G281" s="19"/>
      <c r="H281" s="13"/>
      <c r="I281" s="10"/>
      <c r="J281" s="19"/>
      <c r="K281" s="7"/>
      <c r="L281" s="7"/>
      <c r="M281" s="7"/>
      <c r="N281" s="7"/>
      <c r="Q281" s="8"/>
      <c r="R281" s="7"/>
      <c r="X281" s="20"/>
      <c r="Z281" s="7"/>
    </row>
    <row r="282" spans="5:26" s="11" customFormat="1" ht="12.75">
      <c r="E282" s="18"/>
      <c r="F282" s="19"/>
      <c r="G282" s="19"/>
      <c r="H282" s="13"/>
      <c r="I282" s="10"/>
      <c r="J282" s="19"/>
      <c r="K282" s="7"/>
      <c r="L282" s="7"/>
      <c r="M282" s="7"/>
      <c r="N282" s="7"/>
      <c r="Q282" s="8"/>
      <c r="R282" s="7"/>
      <c r="X282" s="20"/>
      <c r="Z282" s="7"/>
    </row>
    <row r="283" spans="5:26" s="11" customFormat="1" ht="12.75">
      <c r="E283" s="18"/>
      <c r="F283" s="19"/>
      <c r="G283" s="19"/>
      <c r="H283" s="13"/>
      <c r="I283" s="10"/>
      <c r="J283" s="19"/>
      <c r="K283" s="7"/>
      <c r="L283" s="7"/>
      <c r="M283" s="7"/>
      <c r="N283" s="7"/>
      <c r="Q283" s="8"/>
      <c r="R283" s="7"/>
      <c r="X283" s="20"/>
      <c r="Z283" s="7"/>
    </row>
    <row r="284" spans="5:26" s="11" customFormat="1" ht="12.75">
      <c r="E284" s="18"/>
      <c r="F284" s="19"/>
      <c r="G284" s="19"/>
      <c r="H284" s="13"/>
      <c r="I284" s="10"/>
      <c r="J284" s="19"/>
      <c r="K284" s="7"/>
      <c r="L284" s="7"/>
      <c r="M284" s="7"/>
      <c r="N284" s="7"/>
      <c r="Q284" s="8"/>
      <c r="R284" s="7"/>
      <c r="X284" s="20"/>
      <c r="Z284" s="7"/>
    </row>
    <row r="285" spans="5:26" s="11" customFormat="1" ht="12.75">
      <c r="E285" s="18"/>
      <c r="F285" s="19"/>
      <c r="G285" s="19"/>
      <c r="H285" s="13"/>
      <c r="I285" s="10"/>
      <c r="J285" s="19"/>
      <c r="K285" s="7"/>
      <c r="L285" s="7"/>
      <c r="M285" s="7"/>
      <c r="N285" s="7"/>
      <c r="Q285" s="8"/>
      <c r="R285" s="7"/>
      <c r="X285" s="20"/>
      <c r="Z285" s="7"/>
    </row>
    <row r="286" spans="5:26" s="11" customFormat="1" ht="12.75">
      <c r="E286" s="18"/>
      <c r="F286" s="19"/>
      <c r="G286" s="19"/>
      <c r="H286" s="13"/>
      <c r="I286" s="10"/>
      <c r="J286" s="19"/>
      <c r="K286" s="7"/>
      <c r="L286" s="7"/>
      <c r="M286" s="7"/>
      <c r="N286" s="7"/>
      <c r="Q286" s="8"/>
      <c r="R286" s="7"/>
      <c r="X286" s="20"/>
      <c r="Z286" s="7"/>
    </row>
    <row r="287" spans="5:26" s="11" customFormat="1" ht="12.75">
      <c r="E287" s="18"/>
      <c r="F287" s="19"/>
      <c r="G287" s="19"/>
      <c r="H287" s="13"/>
      <c r="I287" s="10"/>
      <c r="J287" s="19"/>
      <c r="K287" s="7"/>
      <c r="L287" s="7"/>
      <c r="M287" s="7"/>
      <c r="N287" s="7"/>
      <c r="Q287" s="8"/>
      <c r="R287" s="7"/>
      <c r="X287" s="20"/>
      <c r="Z287" s="7"/>
    </row>
    <row r="288" spans="5:26" s="11" customFormat="1" ht="12.75">
      <c r="E288" s="18"/>
      <c r="F288" s="19"/>
      <c r="G288" s="19"/>
      <c r="H288" s="13"/>
      <c r="I288" s="10"/>
      <c r="J288" s="19"/>
      <c r="K288" s="7"/>
      <c r="L288" s="7"/>
      <c r="M288" s="7"/>
      <c r="N288" s="7"/>
      <c r="Q288" s="8"/>
      <c r="R288" s="7"/>
      <c r="X288" s="20"/>
      <c r="Z288" s="7"/>
    </row>
    <row r="289" spans="5:26" s="11" customFormat="1" ht="12.75">
      <c r="E289" s="18"/>
      <c r="F289" s="19"/>
      <c r="G289" s="19"/>
      <c r="H289" s="13"/>
      <c r="I289" s="10"/>
      <c r="J289" s="19"/>
      <c r="K289" s="7"/>
      <c r="L289" s="7"/>
      <c r="M289" s="7"/>
      <c r="N289" s="7"/>
      <c r="Q289" s="8"/>
      <c r="R289" s="7"/>
      <c r="X289" s="20"/>
      <c r="Z289" s="7"/>
    </row>
    <row r="290" spans="5:26" s="11" customFormat="1" ht="12.75">
      <c r="E290" s="18"/>
      <c r="F290" s="19"/>
      <c r="G290" s="19"/>
      <c r="H290" s="13"/>
      <c r="I290" s="10"/>
      <c r="J290" s="19"/>
      <c r="K290" s="7"/>
      <c r="L290" s="7"/>
      <c r="M290" s="7"/>
      <c r="N290" s="7"/>
      <c r="Q290" s="8"/>
      <c r="R290" s="7"/>
      <c r="X290" s="20"/>
      <c r="Z290" s="7"/>
    </row>
    <row r="291" spans="5:26" s="11" customFormat="1" ht="12.75">
      <c r="E291" s="18"/>
      <c r="F291" s="19"/>
      <c r="G291" s="19"/>
      <c r="H291" s="13"/>
      <c r="I291" s="10"/>
      <c r="J291" s="19"/>
      <c r="K291" s="7"/>
      <c r="L291" s="7"/>
      <c r="M291" s="7"/>
      <c r="N291" s="7"/>
      <c r="Q291" s="8"/>
      <c r="R291" s="7"/>
      <c r="X291" s="20"/>
      <c r="Z291" s="7"/>
    </row>
    <row r="292" spans="5:26" s="11" customFormat="1" ht="12.75">
      <c r="E292" s="18"/>
      <c r="F292" s="19"/>
      <c r="G292" s="19"/>
      <c r="H292" s="13"/>
      <c r="I292" s="10"/>
      <c r="J292" s="19"/>
      <c r="K292" s="7"/>
      <c r="L292" s="7"/>
      <c r="M292" s="7"/>
      <c r="N292" s="7"/>
      <c r="Q292" s="8"/>
      <c r="R292" s="7"/>
      <c r="X292" s="20"/>
      <c r="Z292" s="7"/>
    </row>
    <row r="293" spans="5:26" s="11" customFormat="1" ht="12.75">
      <c r="E293" s="18"/>
      <c r="F293" s="19"/>
      <c r="G293" s="19"/>
      <c r="H293" s="13"/>
      <c r="I293" s="10"/>
      <c r="J293" s="19"/>
      <c r="K293" s="7"/>
      <c r="L293" s="7"/>
      <c r="M293" s="7"/>
      <c r="N293" s="7"/>
      <c r="Q293" s="8"/>
      <c r="R293" s="7"/>
      <c r="X293" s="20"/>
      <c r="Z293" s="7"/>
    </row>
    <row r="294" spans="5:26" s="11" customFormat="1" ht="12.75">
      <c r="E294" s="18"/>
      <c r="F294" s="19"/>
      <c r="G294" s="19"/>
      <c r="H294" s="13"/>
      <c r="I294" s="10"/>
      <c r="J294" s="19"/>
      <c r="K294" s="7"/>
      <c r="L294" s="7"/>
      <c r="M294" s="7"/>
      <c r="N294" s="7"/>
      <c r="Q294" s="8"/>
      <c r="R294" s="7"/>
      <c r="X294" s="20"/>
      <c r="Z294" s="7"/>
    </row>
    <row r="295" spans="5:26" s="11" customFormat="1" ht="12.75">
      <c r="E295" s="18"/>
      <c r="F295" s="19"/>
      <c r="G295" s="19"/>
      <c r="H295" s="13"/>
      <c r="I295" s="10"/>
      <c r="J295" s="19"/>
      <c r="K295" s="7"/>
      <c r="L295" s="7"/>
      <c r="M295" s="7"/>
      <c r="N295" s="7"/>
      <c r="Q295" s="8"/>
      <c r="R295" s="7"/>
      <c r="X295" s="20"/>
      <c r="Z295" s="7"/>
    </row>
    <row r="296" spans="5:26" s="11" customFormat="1" ht="12.75">
      <c r="E296" s="18"/>
      <c r="F296" s="19"/>
      <c r="G296" s="19"/>
      <c r="H296" s="13"/>
      <c r="I296" s="10"/>
      <c r="J296" s="19"/>
      <c r="K296" s="7"/>
      <c r="L296" s="7"/>
      <c r="M296" s="7"/>
      <c r="N296" s="7"/>
      <c r="Q296" s="8"/>
      <c r="R296" s="7"/>
      <c r="X296" s="20"/>
      <c r="Z296" s="7"/>
    </row>
    <row r="297" spans="5:26" s="11" customFormat="1" ht="12.75">
      <c r="E297" s="18"/>
      <c r="F297" s="19"/>
      <c r="G297" s="19"/>
      <c r="H297" s="13"/>
      <c r="I297" s="10"/>
      <c r="J297" s="19"/>
      <c r="K297" s="7"/>
      <c r="L297" s="7"/>
      <c r="M297" s="7"/>
      <c r="N297" s="7"/>
      <c r="Q297" s="8"/>
      <c r="R297" s="7"/>
      <c r="X297" s="20"/>
      <c r="Z297" s="7"/>
    </row>
    <row r="298" spans="5:26" s="11" customFormat="1" ht="12.75">
      <c r="E298" s="18"/>
      <c r="F298" s="19"/>
      <c r="G298" s="19"/>
      <c r="H298" s="13"/>
      <c r="I298" s="10"/>
      <c r="J298" s="19"/>
      <c r="K298" s="7"/>
      <c r="L298" s="7"/>
      <c r="M298" s="7"/>
      <c r="N298" s="7"/>
      <c r="Q298" s="8"/>
      <c r="R298" s="7"/>
      <c r="X298" s="20"/>
      <c r="Z298" s="7"/>
    </row>
    <row r="299" spans="5:26" s="11" customFormat="1" ht="12.75">
      <c r="E299" s="18"/>
      <c r="F299" s="19"/>
      <c r="G299" s="19"/>
      <c r="H299" s="13"/>
      <c r="I299" s="10"/>
      <c r="J299" s="19"/>
      <c r="K299" s="7"/>
      <c r="L299" s="7"/>
      <c r="M299" s="7"/>
      <c r="N299" s="7"/>
      <c r="Q299" s="8"/>
      <c r="R299" s="7"/>
      <c r="X299" s="20"/>
      <c r="Z299" s="7"/>
    </row>
    <row r="300" spans="5:26" s="11" customFormat="1" ht="12.75">
      <c r="E300" s="18"/>
      <c r="F300" s="19"/>
      <c r="G300" s="19"/>
      <c r="H300" s="13"/>
      <c r="I300" s="10"/>
      <c r="J300" s="19"/>
      <c r="K300" s="7"/>
      <c r="L300" s="7"/>
      <c r="M300" s="7"/>
      <c r="N300" s="7"/>
      <c r="Q300" s="8"/>
      <c r="R300" s="7"/>
      <c r="X300" s="20"/>
      <c r="Z300" s="7"/>
    </row>
    <row r="301" spans="5:26" s="11" customFormat="1" ht="12.75">
      <c r="E301" s="18"/>
      <c r="F301" s="19"/>
      <c r="G301" s="19"/>
      <c r="H301" s="13"/>
      <c r="I301" s="10"/>
      <c r="J301" s="19"/>
      <c r="K301" s="7"/>
      <c r="L301" s="7"/>
      <c r="M301" s="7"/>
      <c r="N301" s="7"/>
      <c r="Q301" s="8"/>
      <c r="R301" s="7"/>
      <c r="X301" s="20"/>
      <c r="Z301" s="7"/>
    </row>
    <row r="302" spans="5:26" s="11" customFormat="1" ht="12.75">
      <c r="E302" s="18"/>
      <c r="F302" s="19"/>
      <c r="G302" s="19"/>
      <c r="H302" s="13"/>
      <c r="I302" s="10"/>
      <c r="J302" s="19"/>
      <c r="K302" s="7"/>
      <c r="L302" s="7"/>
      <c r="M302" s="7"/>
      <c r="N302" s="7"/>
      <c r="Q302" s="8"/>
      <c r="R302" s="7"/>
      <c r="X302" s="20"/>
      <c r="Z302" s="7"/>
    </row>
    <row r="303" spans="5:26" s="11" customFormat="1" ht="12.75">
      <c r="E303" s="18"/>
      <c r="F303" s="19"/>
      <c r="G303" s="19"/>
      <c r="H303" s="13"/>
      <c r="I303" s="10"/>
      <c r="J303" s="19"/>
      <c r="K303" s="7"/>
      <c r="L303" s="7"/>
      <c r="M303" s="7"/>
      <c r="N303" s="7"/>
      <c r="Q303" s="8"/>
      <c r="R303" s="7"/>
      <c r="X303" s="20"/>
      <c r="Z303" s="7"/>
    </row>
    <row r="304" spans="5:26" s="11" customFormat="1" ht="12.75">
      <c r="E304" s="18"/>
      <c r="F304" s="19"/>
      <c r="G304" s="19"/>
      <c r="H304" s="13"/>
      <c r="I304" s="10"/>
      <c r="J304" s="19"/>
      <c r="K304" s="7"/>
      <c r="L304" s="7"/>
      <c r="M304" s="7"/>
      <c r="N304" s="7"/>
      <c r="Q304" s="8"/>
      <c r="R304" s="7"/>
      <c r="X304" s="20"/>
      <c r="Z304" s="7"/>
    </row>
    <row r="305" spans="5:26" s="11" customFormat="1" ht="12.75">
      <c r="E305" s="18"/>
      <c r="F305" s="19"/>
      <c r="G305" s="19"/>
      <c r="H305" s="13"/>
      <c r="I305" s="10"/>
      <c r="J305" s="19"/>
      <c r="K305" s="7"/>
      <c r="L305" s="7"/>
      <c r="M305" s="7"/>
      <c r="N305" s="7"/>
      <c r="Q305" s="8"/>
      <c r="R305" s="7"/>
      <c r="X305" s="20"/>
      <c r="Z305" s="7"/>
    </row>
    <row r="306" spans="5:26" s="11" customFormat="1" ht="12.75">
      <c r="E306" s="18"/>
      <c r="F306" s="19"/>
      <c r="G306" s="19"/>
      <c r="H306" s="13"/>
      <c r="I306" s="10"/>
      <c r="J306" s="19"/>
      <c r="K306" s="7"/>
      <c r="L306" s="7"/>
      <c r="M306" s="7"/>
      <c r="N306" s="7"/>
      <c r="Q306" s="8"/>
      <c r="R306" s="7"/>
      <c r="X306" s="20"/>
      <c r="Z306" s="7"/>
    </row>
    <row r="307" spans="5:26" s="11" customFormat="1" ht="12.75">
      <c r="E307" s="18"/>
      <c r="F307" s="19"/>
      <c r="G307" s="19"/>
      <c r="H307" s="13"/>
      <c r="I307" s="10"/>
      <c r="J307" s="19"/>
      <c r="K307" s="7"/>
      <c r="L307" s="7"/>
      <c r="M307" s="7"/>
      <c r="N307" s="7"/>
      <c r="Q307" s="8"/>
      <c r="R307" s="7"/>
      <c r="X307" s="20"/>
      <c r="Z307" s="7"/>
    </row>
    <row r="308" spans="5:26" s="11" customFormat="1" ht="12.75">
      <c r="E308" s="18"/>
      <c r="F308" s="19"/>
      <c r="G308" s="19"/>
      <c r="H308" s="13"/>
      <c r="I308" s="10"/>
      <c r="J308" s="19"/>
      <c r="K308" s="7"/>
      <c r="L308" s="7"/>
      <c r="M308" s="7"/>
      <c r="N308" s="7"/>
      <c r="Q308" s="8"/>
      <c r="R308" s="7"/>
      <c r="X308" s="20"/>
      <c r="Z308" s="7"/>
    </row>
    <row r="309" spans="5:26" s="11" customFormat="1" ht="12.75">
      <c r="E309" s="18"/>
      <c r="F309" s="19"/>
      <c r="G309" s="19"/>
      <c r="H309" s="13"/>
      <c r="I309" s="10"/>
      <c r="J309" s="19"/>
      <c r="K309" s="7"/>
      <c r="L309" s="7"/>
      <c r="M309" s="7"/>
      <c r="N309" s="7"/>
      <c r="Q309" s="8"/>
      <c r="R309" s="7"/>
      <c r="X309" s="20"/>
      <c r="Z309" s="7"/>
    </row>
    <row r="310" spans="5:26" s="11" customFormat="1" ht="12.75">
      <c r="E310" s="18"/>
      <c r="F310" s="19"/>
      <c r="G310" s="19"/>
      <c r="H310" s="13"/>
      <c r="I310" s="10"/>
      <c r="J310" s="19"/>
      <c r="K310" s="7"/>
      <c r="L310" s="7"/>
      <c r="M310" s="7"/>
      <c r="N310" s="7"/>
      <c r="Q310" s="8"/>
      <c r="R310" s="7"/>
      <c r="X310" s="20"/>
      <c r="Z310" s="7"/>
    </row>
    <row r="311" spans="5:26" s="11" customFormat="1" ht="12.75">
      <c r="E311" s="18"/>
      <c r="F311" s="19"/>
      <c r="G311" s="19"/>
      <c r="H311" s="13"/>
      <c r="I311" s="10"/>
      <c r="J311" s="19"/>
      <c r="K311" s="7"/>
      <c r="L311" s="7"/>
      <c r="M311" s="7"/>
      <c r="N311" s="7"/>
      <c r="Q311" s="8"/>
      <c r="R311" s="7"/>
      <c r="X311" s="20"/>
      <c r="Z311" s="7"/>
    </row>
    <row r="312" spans="5:26" s="11" customFormat="1" ht="12.75">
      <c r="E312" s="18"/>
      <c r="F312" s="19"/>
      <c r="G312" s="19"/>
      <c r="H312" s="13"/>
      <c r="I312" s="10"/>
      <c r="J312" s="19"/>
      <c r="K312" s="7"/>
      <c r="L312" s="7"/>
      <c r="M312" s="7"/>
      <c r="N312" s="7"/>
      <c r="Q312" s="8"/>
      <c r="R312" s="7"/>
      <c r="X312" s="20"/>
      <c r="Z312" s="7"/>
    </row>
    <row r="313" spans="5:26" s="11" customFormat="1" ht="12.75">
      <c r="E313" s="18"/>
      <c r="F313" s="19"/>
      <c r="G313" s="19"/>
      <c r="H313" s="13"/>
      <c r="I313" s="10"/>
      <c r="J313" s="19"/>
      <c r="K313" s="7"/>
      <c r="L313" s="7"/>
      <c r="M313" s="7"/>
      <c r="N313" s="7"/>
      <c r="Q313" s="8"/>
      <c r="R313" s="7"/>
      <c r="X313" s="20"/>
      <c r="Z313" s="7"/>
    </row>
    <row r="314" spans="5:26" s="11" customFormat="1" ht="12.75">
      <c r="E314" s="18"/>
      <c r="F314" s="19"/>
      <c r="G314" s="19"/>
      <c r="H314" s="13"/>
      <c r="I314" s="10"/>
      <c r="J314" s="19"/>
      <c r="K314" s="7"/>
      <c r="L314" s="7"/>
      <c r="M314" s="7"/>
      <c r="N314" s="7"/>
      <c r="Q314" s="8"/>
      <c r="R314" s="7"/>
      <c r="X314" s="20"/>
      <c r="Z314" s="7"/>
    </row>
    <row r="315" spans="5:26" s="11" customFormat="1" ht="12.75">
      <c r="E315" s="18"/>
      <c r="F315" s="19"/>
      <c r="G315" s="19"/>
      <c r="H315" s="13"/>
      <c r="I315" s="10"/>
      <c r="J315" s="19"/>
      <c r="K315" s="7"/>
      <c r="L315" s="7"/>
      <c r="M315" s="7"/>
      <c r="N315" s="7"/>
      <c r="Q315" s="8"/>
      <c r="R315" s="7"/>
      <c r="X315" s="20"/>
      <c r="Z315" s="7"/>
    </row>
    <row r="316" spans="5:26" s="11" customFormat="1" ht="12.75">
      <c r="E316" s="18"/>
      <c r="F316" s="19"/>
      <c r="G316" s="19"/>
      <c r="H316" s="13"/>
      <c r="I316" s="10"/>
      <c r="J316" s="19"/>
      <c r="K316" s="7"/>
      <c r="L316" s="7"/>
      <c r="M316" s="7"/>
      <c r="N316" s="7"/>
      <c r="Q316" s="8"/>
      <c r="R316" s="7"/>
      <c r="X316" s="20"/>
      <c r="Z316" s="7"/>
    </row>
  </sheetData>
  <sheetProtection/>
  <mergeCells count="92">
    <mergeCell ref="A56:D56"/>
    <mergeCell ref="E66:H66"/>
    <mergeCell ref="E59:H59"/>
    <mergeCell ref="E58:H58"/>
    <mergeCell ref="E57:H57"/>
    <mergeCell ref="E61:H61"/>
    <mergeCell ref="E60:H60"/>
    <mergeCell ref="A59:C59"/>
    <mergeCell ref="E56:H56"/>
    <mergeCell ref="A51:B51"/>
    <mergeCell ref="E55:H55"/>
    <mergeCell ref="E54:H54"/>
    <mergeCell ref="E53:H53"/>
    <mergeCell ref="J22:L22"/>
    <mergeCell ref="J42:L42"/>
    <mergeCell ref="J43:L43"/>
    <mergeCell ref="J23:L23"/>
    <mergeCell ref="A54:C54"/>
    <mergeCell ref="A55:C55"/>
    <mergeCell ref="J26:L26"/>
    <mergeCell ref="J24:L24"/>
    <mergeCell ref="J25:L25"/>
    <mergeCell ref="J41:L41"/>
    <mergeCell ref="J30:L30"/>
    <mergeCell ref="J20:L20"/>
    <mergeCell ref="J35:L35"/>
    <mergeCell ref="J29:L29"/>
    <mergeCell ref="J21:L21"/>
    <mergeCell ref="J27:L27"/>
    <mergeCell ref="J19:L19"/>
    <mergeCell ref="J13:L13"/>
    <mergeCell ref="J14:L14"/>
    <mergeCell ref="J16:L16"/>
    <mergeCell ref="J17:L17"/>
    <mergeCell ref="G7:G11"/>
    <mergeCell ref="J18:L18"/>
    <mergeCell ref="H9:H11"/>
    <mergeCell ref="J15:L15"/>
    <mergeCell ref="C7:C11"/>
    <mergeCell ref="D7:D11"/>
    <mergeCell ref="J12:L12"/>
    <mergeCell ref="A7:A11"/>
    <mergeCell ref="B7:B11"/>
    <mergeCell ref="J9:J11"/>
    <mergeCell ref="K9:K11"/>
    <mergeCell ref="E7:E11"/>
    <mergeCell ref="F7:F11"/>
    <mergeCell ref="W7:W11"/>
    <mergeCell ref="I9:I11"/>
    <mergeCell ref="N7:N11"/>
    <mergeCell ref="O7:O11"/>
    <mergeCell ref="P7:P11"/>
    <mergeCell ref="H7:I8"/>
    <mergeCell ref="J7:L8"/>
    <mergeCell ref="M7:M11"/>
    <mergeCell ref="L9:L11"/>
    <mergeCell ref="Y7:Y11"/>
    <mergeCell ref="Z7:Z11"/>
    <mergeCell ref="X7:X11"/>
    <mergeCell ref="S9:S11"/>
    <mergeCell ref="T9:T11"/>
    <mergeCell ref="Q7:Q11"/>
    <mergeCell ref="U7:U11"/>
    <mergeCell ref="R7:R11"/>
    <mergeCell ref="S7:T8"/>
    <mergeCell ref="V7:V11"/>
    <mergeCell ref="E69:H69"/>
    <mergeCell ref="E62:H62"/>
    <mergeCell ref="E63:H63"/>
    <mergeCell ref="E64:H64"/>
    <mergeCell ref="E65:H65"/>
    <mergeCell ref="E67:H67"/>
    <mergeCell ref="E68:H68"/>
    <mergeCell ref="E52:H52"/>
    <mergeCell ref="E50:H50"/>
    <mergeCell ref="J44:L44"/>
    <mergeCell ref="J45:L45"/>
    <mergeCell ref="J46:L46"/>
    <mergeCell ref="J31:L31"/>
    <mergeCell ref="J47:L47"/>
    <mergeCell ref="J48:L48"/>
    <mergeCell ref="J49:L49"/>
    <mergeCell ref="J38:L38"/>
    <mergeCell ref="J28:L28"/>
    <mergeCell ref="E51:H51"/>
    <mergeCell ref="J37:L37"/>
    <mergeCell ref="J40:L40"/>
    <mergeCell ref="J33:L33"/>
    <mergeCell ref="J36:L36"/>
    <mergeCell ref="J34:L34"/>
    <mergeCell ref="J32:L32"/>
    <mergeCell ref="J39:L39"/>
  </mergeCells>
  <hyperlinks>
    <hyperlink ref="O13" r:id="rId1" display="TEDF/DRMSG/AD/002/2012"/>
    <hyperlink ref="O14" r:id="rId2" display="TEDF/DRMSG/AD/003/2012"/>
    <hyperlink ref="O15" r:id="rId3" display="TEDF/DRMSG/AD/004/2012"/>
    <hyperlink ref="O16" r:id="rId4" display="TEDF/DRMSG/AD/005/2012"/>
    <hyperlink ref="O17" r:id="rId5" display="TEDF/SDRMSG/AD/006/2012"/>
    <hyperlink ref="O18" r:id="rId6" display="TEDF/SDRMSG/AD/007/2012"/>
    <hyperlink ref="O19" r:id="rId7" display="TEDF/DRMSG/AD/008/2012"/>
    <hyperlink ref="O20" r:id="rId8" display="TEDF/DRMSG/AD/009/2012"/>
    <hyperlink ref="O21" r:id="rId9" display="TEDF/DRMSG/AD/010/2012"/>
    <hyperlink ref="O22" r:id="rId10" display="TEDF/DRMSG/AD/011/2012"/>
    <hyperlink ref="O23" r:id="rId11" display="TEDF/DRMSG/AD/012/2012"/>
    <hyperlink ref="O24" r:id="rId12" display="TEDF/SDRMSG/AD/013/2012"/>
    <hyperlink ref="O25" r:id="rId13" display="TEDF/SDRMSG/AD/015/2012"/>
    <hyperlink ref="O26" r:id="rId14" display="TEDF/DRMSG/AD/016/2012"/>
    <hyperlink ref="O27" r:id="rId15" display="TEDF/SDRMSG/AD/017/2012"/>
    <hyperlink ref="O28" r:id="rId16" display="TEDF/DRMSG/AD/018/2012"/>
    <hyperlink ref="O29" r:id="rId17" display="TEDF/DRMSG/AD/019/2012"/>
    <hyperlink ref="O30" r:id="rId18" display="TEDF/DRMSG/AD/020/2012"/>
    <hyperlink ref="O31" r:id="rId19" display="TEDF/DRMSG/AD/021/2012"/>
    <hyperlink ref="O32" r:id="rId20" display="TEDF/DRMSG/AD/022/2012"/>
    <hyperlink ref="O33" r:id="rId21" display="TEDF/DRMSG/AD/023/2012"/>
    <hyperlink ref="O34" r:id="rId22" display="TEDF/DRMSG/AD/024/2012"/>
    <hyperlink ref="O35" r:id="rId23" display="TEDF/DRMSG/AD/025/2012"/>
    <hyperlink ref="O37" r:id="rId24" display="TEDF/DRMSG/AD/029/2012"/>
    <hyperlink ref="O12" r:id="rId25" display="TEDF/SDRMSG/AD/001/2012"/>
    <hyperlink ref="O38" r:id="rId26" display="TEDF/DRMSG/AD/030/2012"/>
    <hyperlink ref="O39" r:id="rId27" display="TEDF/DRMSG/AD/031/2012"/>
    <hyperlink ref="O41" r:id="rId28" display="TEDF/DRMSG/AD/033/2012"/>
    <hyperlink ref="O42" r:id="rId29" display="TEDF/DRMSG/AD/034/2012"/>
    <hyperlink ref="O43" r:id="rId30" display="TEDF/DRMSG/AD/035/2012"/>
    <hyperlink ref="O40" r:id="rId31" display="TEDF/DRMSG/AD/032/2012"/>
    <hyperlink ref="O36" r:id="rId32" display="TEDF/DRMSG/AD/026/2012"/>
    <hyperlink ref="O44" r:id="rId33" display="TEDF/DRMSG/AD/036/2012"/>
    <hyperlink ref="O45" r:id="rId34" display="TEDF/DRMSG/AD/037/2012"/>
    <hyperlink ref="O46" r:id="rId35" display="TEDF/DRMSG/AD/038/2012"/>
    <hyperlink ref="O47" r:id="rId36" display="TEDF/DRMSG/AD/039/2012"/>
    <hyperlink ref="O48" r:id="rId37" display="TEDF/DRMSG/AD/040/2012"/>
    <hyperlink ref="O49" r:id="rId38" display="TEDF/DRMSG/AD/041/2012"/>
  </hyperlinks>
  <printOptions/>
  <pageMargins left="0.9055118110236221" right="0.7086614173228347" top="0.7480314960629921" bottom="0.7480314960629921" header="0.31496062992125984" footer="0.31496062992125984"/>
  <pageSetup fitToHeight="100" horizontalDpi="600" verticalDpi="600" orientation="landscape" paperSize="5" scale="19" r:id="rId40"/>
  <headerFooter>
    <oddFooter>&amp;R&amp;P DE &amp;N</oddFooter>
  </headerFooter>
  <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Verónica Moreno Balderas</dc:creator>
  <cp:keywords/>
  <dc:description/>
  <cp:lastModifiedBy>Yuzetti Enríquez Miranda (Honorarios)</cp:lastModifiedBy>
  <cp:lastPrinted>2012-09-25T19:39:02Z</cp:lastPrinted>
  <dcterms:created xsi:type="dcterms:W3CDTF">2012-03-01T17:27:32Z</dcterms:created>
  <dcterms:modified xsi:type="dcterms:W3CDTF">2017-03-30T14:53:44Z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