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9195" tabRatio="1000" activeTab="0"/>
  </bookViews>
  <sheets>
    <sheet name="ESTADO DE POSICION " sheetId="1" r:id="rId1"/>
  </sheets>
  <externalReferences>
    <externalReference r:id="rId4"/>
  </externalReferences>
  <definedNames>
    <definedName name="_xlnm.Print_Area" localSheetId="0">'ESTADO DE POSICION '!#REF!</definedName>
  </definedNames>
  <calcPr fullCalcOnLoad="1"/>
</workbook>
</file>

<file path=xl/sharedStrings.xml><?xml version="1.0" encoding="utf-8"?>
<sst xmlns="http://schemas.openxmlformats.org/spreadsheetml/2006/main" count="124" uniqueCount="96">
  <si>
    <t>SUPERVISÓ</t>
  </si>
  <si>
    <t>CUENTAS DE ORDEN</t>
  </si>
  <si>
    <t>FIJO</t>
  </si>
  <si>
    <t>REVISÓ</t>
  </si>
  <si>
    <t xml:space="preserve">VALOR DE COMPRA DE EDIFICIO </t>
  </si>
  <si>
    <t>VALOR DE COMPRA DE TERRENO</t>
  </si>
  <si>
    <t>ACTIVO</t>
  </si>
  <si>
    <t>CIRCULANTE</t>
  </si>
  <si>
    <t>SUMA EL ACTIVO</t>
  </si>
  <si>
    <t>PASIVO</t>
  </si>
  <si>
    <t xml:space="preserve"> </t>
  </si>
  <si>
    <t>PATRIMONIO</t>
  </si>
  <si>
    <t>SUMA EL PASIVO</t>
  </si>
  <si>
    <t>SERVICIOS PERSONALES</t>
  </si>
  <si>
    <t>SERVICIOS GENERALES</t>
  </si>
  <si>
    <t>L.C. TOMÁS JUAN GODINEZ TORRES</t>
  </si>
  <si>
    <t>IMPUESTO AL VALOR AGREGADO</t>
  </si>
  <si>
    <t>GASTOS CAPITALIZABLES</t>
  </si>
  <si>
    <t>TRIBUNAL ELECTORAL DEL DISTRITO FEDERAL</t>
  </si>
  <si>
    <t>SECRETARIA ADMINISTRATIVA</t>
  </si>
  <si>
    <t>IMPORTE</t>
  </si>
  <si>
    <t>AUTORIZÓ</t>
  </si>
  <si>
    <t>SECRETARIO ADMINISTRATIVO</t>
  </si>
  <si>
    <t>EFECTIVO Y EQUIVALENTES</t>
  </si>
  <si>
    <t xml:space="preserve">BIENES INMUEBLES INFRAESTRUCTURA Y </t>
  </si>
  <si>
    <t>BIENES MUEBLES</t>
  </si>
  <si>
    <t>TOTAL ACTIVO NO CIRCULANTE</t>
  </si>
  <si>
    <t>TOTAL ACTIVO CIRCULANTE</t>
  </si>
  <si>
    <t>TOTAL PASIVO CIRCULANTE</t>
  </si>
  <si>
    <t>CUENTAS POR PAGAR A CORTO PLAZO</t>
  </si>
  <si>
    <t>OTROS PASIVOS A CORTO PLAZO</t>
  </si>
  <si>
    <t>CAPITAL</t>
  </si>
  <si>
    <t>HACIENDA PÚBLICA/PATRIMONIO</t>
  </si>
  <si>
    <t>TOTAL HACIENDA PÚBLICA</t>
  </si>
  <si>
    <t>UTILIDAD O PÉRDIDA DEL EJERCICIO</t>
  </si>
  <si>
    <t>SUMA EL CAPITAL</t>
  </si>
  <si>
    <t>SUMA EL PASIVO Y CAPITAL</t>
  </si>
  <si>
    <t>PRESUPUESTO DE EGRESOS APROBADO</t>
  </si>
  <si>
    <t>PRESUPUESTO DE EGRESOS DEVENGADO</t>
  </si>
  <si>
    <t>PRESUPUESTO DE EGRESOS PAGADO</t>
  </si>
  <si>
    <t>DERECHOS A RECIBIR BIENES O SERVICIOS</t>
  </si>
  <si>
    <t>TOTAL ACTIVO FIJO</t>
  </si>
  <si>
    <t>NOTAS A LOS ESTADOS FINANCIEROS</t>
  </si>
  <si>
    <t>DER. A RECIBIR EFVO O EQUIVALENTES ( NOTA 1 )</t>
  </si>
  <si>
    <t>C.P. LAURA ELENA GALVÁN FRANCO</t>
  </si>
  <si>
    <t>SUBDIRECTORA DE CONTABILIDAD Y CONTROL</t>
  </si>
  <si>
    <t>PRESUPUESTO DE EGRESOS EJERCIDO</t>
  </si>
  <si>
    <t>NOTA 1</t>
  </si>
  <si>
    <t>NOTA 2</t>
  </si>
  <si>
    <t>NOTA 3</t>
  </si>
  <si>
    <t>Bajo protesta de decir verdad, declaramos que los Estados Financieros y sus notas, son razonablemente correctos y son responsabilidad del emisor.</t>
  </si>
  <si>
    <t>RESERVA LABORAL CONTINGENTE</t>
  </si>
  <si>
    <r>
      <rPr>
        <b/>
        <u val="single"/>
        <sz val="10"/>
        <color indexed="8"/>
        <rFont val="Arial"/>
        <family val="2"/>
      </rPr>
      <t>DERECHOS A RECIBIR EFECTIVO O EQUIVALENTES</t>
    </r>
    <r>
      <rPr>
        <b/>
        <sz val="10"/>
        <color indexed="8"/>
        <rFont val="Arial"/>
        <family val="2"/>
      </rPr>
      <t>: EN ESTE RUBRO SE ENCUENTRAN  DEVENGADOS O COMPROMETIDOS LOS RECURSOS CORRESPONDIENTES A LOS SIGUIENTES CONCEPTOS:</t>
    </r>
  </si>
  <si>
    <t>EL IMPORTE DE ESTE RENGLÓN SE INTEGRA POR:</t>
  </si>
  <si>
    <t>CONCEPTO</t>
  </si>
  <si>
    <t>COMENTARIOS</t>
  </si>
  <si>
    <t xml:space="preserve">MATERIALES Y SUMINISTROS </t>
  </si>
  <si>
    <t>T  O  T  A  L</t>
  </si>
  <si>
    <t>DIRECTOR DE PLANEACIÓN Y</t>
  </si>
  <si>
    <t>RECURSOS FINANCIEROS</t>
  </si>
  <si>
    <t>DEP., DETERIORO Y AMORTIZACIÓN ACUMULADA</t>
  </si>
  <si>
    <t>LIC. GABRIEL CONTRERAS SAUCEDO</t>
  </si>
  <si>
    <t>TOTAL APORTACIONES</t>
  </si>
  <si>
    <t>OTROS SERVICIOS Y CONCEPTOS</t>
  </si>
  <si>
    <t>BIENES MUEBLES, INMUEBLES E INTANGIBLES</t>
  </si>
  <si>
    <t>II. NOTAS DE MEMORIA (CUENTAS DE ORDEN):</t>
  </si>
  <si>
    <r>
      <rPr>
        <b/>
        <sz val="10"/>
        <color indexed="8"/>
        <rFont val="Gulim"/>
        <family val="2"/>
      </rPr>
      <t>♦</t>
    </r>
    <r>
      <rPr>
        <b/>
        <sz val="10"/>
        <color indexed="8"/>
        <rFont val="Arial"/>
        <family val="2"/>
      </rPr>
      <t xml:space="preserve">  ESTE ÓRGANO  AUTÓNOMO SÓLO REGISTRA EN CUENTAS DE ORDEN LOS MOMENTOS CONTABLES, EN EL RUBRO 8. CUENTAS DE ORDEN PRESUPUESTARIAS; 8.2 PRESUPUESTO DE EGRESOS.  (PRESUPUESTO ORIGINAL, MODIFICADO, COMPROMETIDO, DEVENGADO, EJERCIDO Y  PAGADO).</t>
    </r>
  </si>
  <si>
    <t>III. NOTAS DE GESTIÓN ADMINISTRATIVA:</t>
  </si>
  <si>
    <t>IMPORTE DEVENGADO POR CONCEPTO DE CUOTAS DEL SAR, ISR, ISN, ISSSTE Y FOVISSSTE (RETENIDAS Y PATRONALES)</t>
  </si>
  <si>
    <t>DEPRECIACIÓN ACUMULADA</t>
  </si>
  <si>
    <t>TOTAL NETO</t>
  </si>
  <si>
    <t>ACTIVOS INTANGIBLES</t>
  </si>
  <si>
    <t>CONSTRUCCIONES EN PROCESO (  NOTA 2)</t>
  </si>
  <si>
    <t>APORTACIONES</t>
  </si>
  <si>
    <t>REVALUOS</t>
  </si>
  <si>
    <t>RESERVAS</t>
  </si>
  <si>
    <t>RESULTADO DE EJERCICIOS ANTERIORES</t>
  </si>
  <si>
    <t>MODIFICACIONES AL PTO. DE EGRESOS APROBADO</t>
  </si>
  <si>
    <t>ELABORÓ</t>
  </si>
  <si>
    <t>C.P. FRANCISCO HERNÁNDEZ GONZÁLEZ</t>
  </si>
  <si>
    <t>JEFE DE DEPARTAMENTO DE CONTABILIDAD</t>
  </si>
  <si>
    <t xml:space="preserve">DIRECTOR DE PLANEACIÓN Y </t>
  </si>
  <si>
    <t xml:space="preserve"> RECURSOS FINANCIEROS</t>
  </si>
  <si>
    <t>NOTAS INFORMATIVAS DEL ESTADO DE POSICIÓN FINANCIERA 31 DE DICIEMBRE DE 2015</t>
  </si>
  <si>
    <r>
      <rPr>
        <b/>
        <u val="single"/>
        <sz val="10"/>
        <color indexed="8"/>
        <rFont val="Arial"/>
        <family val="2"/>
      </rPr>
      <t>FONDO  DE  AHORRO:</t>
    </r>
    <r>
      <rPr>
        <b/>
        <sz val="10"/>
        <color indexed="8"/>
        <rFont val="Arial"/>
        <family val="2"/>
      </rPr>
      <t xml:space="preserve"> EL  SALDO  DE ESTE FONDO  PROPIEDAD DE LAS PERSONAS SERVIDORAS  PÚBLICAS  DEL T.E.D.F., ASCIENDE A ESTA FECHA A LA CANTIDAD DE $0.00 EN VIRTUD DE LA LIQUIDACIÓN ANUAL 2015 DE ESTE FONDOCOMO SE DETALLA EN LA HOJA 7 Y 7A.</t>
    </r>
  </si>
  <si>
    <t>EN   EL  EJERCICIO 2007 ,  SE  CONTRATÓ  EL  NUEVO  SEGURO   INDIVIDUALIZADO   DE   RETIRO   SEGÚN ACUERDO  PLENARIO  No. 027/2007  DE  FECHA 15 DE MARZO CON LA ASEGURADORA METLIFE MÉXICO, S.A. EL SALDO DE ESTE SEGURO  DE  LOS  SERVIDORES  PÚBLICOS DEL  T.E.D.F. ASCIENDE A  LA CANTIDAD DE $31´158,756.26  Y  SE  INTEGRA  ÚNICAMENTE   DE   LAS   APORTACIONES    EFECTUADAS    HASTA    ESTA    FECHA,  TANTO   DEL   SERVIDOR   PÚBLICO COMO DEL T.E.D.F. COMO SE DETALLA EN LAS HOJAS 8,8-A Y 8-B</t>
  </si>
  <si>
    <r>
      <rPr>
        <b/>
        <sz val="10"/>
        <color indexed="8"/>
        <rFont val="Arial"/>
        <family val="2"/>
      </rPr>
      <t>IMPORTE DEVENGADO</t>
    </r>
    <r>
      <rPr>
        <sz val="10"/>
        <color indexed="8"/>
        <rFont val="Arial"/>
        <family val="2"/>
      </rPr>
      <t xml:space="preserve">: CORRESPONDIENTE A PRESTACIONES POR PAGAR 2013, 2014  (JUICIOS LABORALES) Y 2015,  ESTE ÚLTIMO A CUBRIR EN EL MES DE ENERO DE 2016. </t>
    </r>
  </si>
  <si>
    <r>
      <t xml:space="preserve">IMPORTE DEVENGADO: </t>
    </r>
    <r>
      <rPr>
        <sz val="10"/>
        <color indexed="8"/>
        <rFont val="Arial"/>
        <family val="2"/>
      </rPr>
      <t>RETENCIONES Y CONTRIBUCIONES POR CONCEPTO DE SAR, ISSSTE, FOVISSSTE, ISR, ISN, PRÉSTAMOS PERSONALES, CRÉDITOS HIPOTECARIOS Y AHORRO SOLIDARIO; DERIVADOS DEL PAGO DE NÓMINAS Y APORTACIONES DEL TEDF, DEL MES DE DICIEMBRE A PAGAR EN ENERO 2016.</t>
    </r>
  </si>
  <si>
    <r>
      <t xml:space="preserve">IMPORTE DEVENGADO: </t>
    </r>
    <r>
      <rPr>
        <sz val="10"/>
        <color indexed="8"/>
        <rFont val="Arial"/>
        <family val="2"/>
      </rPr>
      <t>CORRESPONDIENTE A LA COMPRA DE  PERIÓDICOS, AGUA EMBOTELLADA, MATERIAL ELÉCTRICO, ARTÍCULOS METÁLICOS Y SILICÓN.</t>
    </r>
  </si>
  <si>
    <r>
      <rPr>
        <b/>
        <sz val="10"/>
        <color indexed="8"/>
        <rFont val="Arial"/>
        <family val="2"/>
      </rPr>
      <t xml:space="preserve">IMPORTES DEVENGADOS </t>
    </r>
    <r>
      <rPr>
        <sz val="10"/>
        <color indexed="8"/>
        <rFont val="Arial"/>
        <family val="2"/>
      </rPr>
      <t xml:space="preserve">POR CONCEPTO DE: SERVICIOS DE LUZ,  TELÉFONO, AGUA, FOTOCOPIADO, INTERNET, HONORARIOS, CAPACITACIÓN, IMPRESIONES, VIGILANCIA, LIMPIEZA, MANTENIMIENTOS, SERVICIOS DE DIFUSIÓN Y COMUNICACIÓN ASÍ COMO POR EL IMPUESTO SOBRE NÓMINA, CORRESPONDIENTES AL MES DE DICIEMBRE,  LOS CUALES SE PAGAN EN EL MES DE ENERO DE 2016. </t>
    </r>
  </si>
  <si>
    <r>
      <rPr>
        <b/>
        <sz val="10"/>
        <color indexed="8"/>
        <rFont val="Arial"/>
        <family val="2"/>
      </rPr>
      <t>IMPORTE DEVENGADO,</t>
    </r>
    <r>
      <rPr>
        <sz val="10"/>
        <color indexed="8"/>
        <rFont val="Arial"/>
        <family val="2"/>
      </rPr>
      <t xml:space="preserve"> POR LA ADQUISICIÓN DE ESCÁNER, MESAS DE MADERA, TALADROS Y EXTRACTORES DE AIRE.</t>
    </r>
  </si>
  <si>
    <r>
      <t>IMPORTE QUE CORRESPONDE A: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PROVISIÓN  PARA CONTINGENCIAS LABORALES; SEGUROS Y RECUPERACIÓN POR SINIESTROS.</t>
    </r>
  </si>
  <si>
    <r>
      <rPr>
        <b/>
        <sz val="10"/>
        <color indexed="8"/>
        <rFont val="Gulim"/>
        <family val="2"/>
      </rPr>
      <t>♦</t>
    </r>
    <r>
      <rPr>
        <b/>
        <sz val="10"/>
        <color indexed="8"/>
        <rFont val="Arial"/>
        <family val="2"/>
      </rPr>
      <t xml:space="preserve">  ACTIVOS NO CIRCULANTES,  EN EL PRESENTE EJERCICIO SE INCREMENTÓ ESTE RUBRO POR 15,450.0 MILES DE PESOS, DERIVADO DE LA ADQUISICIÓN DE UN CONMUTADOR, EQUIPO DE CÓMPUTO, MOBILIARIO Y VEHÍCULOS, PARA SUSTITUIR EQUIPOS OBSOLETOS Y DETERIORADOS POR SU ANTIGÜEDAD.
</t>
    </r>
    <r>
      <rPr>
        <b/>
        <sz val="16"/>
        <color indexed="8"/>
        <rFont val="Arial"/>
        <family val="2"/>
      </rPr>
      <t>♦</t>
    </r>
    <r>
      <rPr>
        <b/>
        <sz val="10"/>
        <color indexed="8"/>
        <rFont val="Arial"/>
        <family val="2"/>
      </rPr>
      <t xml:space="preserve"> SE DETERMINARON Y APLICARON LAS DEPRECIACIONES Y AMORTIZACIONES CORRESPONDIENTES A LOS BIENES MUEBLES, INMUEBLES E INTANGIBLES POR LA CANTIDAD DE 631.0 MILES DE PESOS.</t>
    </r>
  </si>
  <si>
    <r>
      <rPr>
        <b/>
        <sz val="10"/>
        <color indexed="8"/>
        <rFont val="Gulim"/>
        <family val="2"/>
      </rPr>
      <t>♦</t>
    </r>
    <r>
      <rPr>
        <b/>
        <sz val="10"/>
        <color indexed="8"/>
        <rFont val="Arial"/>
        <family val="2"/>
      </rPr>
      <t xml:space="preserve">  DURANTE EL PERIODO COMPRENDIDO DEL 1° DE ENERO AL 31 DE DICIEMBRE DE 2015, ESTE ÓRGANO  AUTÓNOMO RECIBIÓ MINISTRACIONES DEL GOBIERNO DEL DISTRITO FEDERAL POR 331,446.7 MILES DE PESOS.
</t>
    </r>
    <r>
      <rPr>
        <b/>
        <sz val="10"/>
        <color indexed="8"/>
        <rFont val="Gulim"/>
        <family val="2"/>
      </rPr>
      <t>♦</t>
    </r>
    <r>
      <rPr>
        <b/>
        <sz val="10"/>
        <color indexed="8"/>
        <rFont val="Arial"/>
        <family val="2"/>
      </rPr>
      <t xml:space="preserve"> CABE MENCIONAR, QUE AL 31 DE DICIEMBRE DEL AÑO EN CURSO EL TRIBUNAL GENERÓ INGRESOS DISTINTOS A LAS MINISTRACIONES POR CONCEPTO DE INTERESES Y OTROS INGRESOS VARIOS POR 2,650.0 MILES DE PESOS.</t>
    </r>
  </si>
  <si>
    <t xml:space="preserve"> A LA FECHA EL FONDO "PROVISIÓN PARA CONTINGENCIAS LABORALES",  TIENE UN SALDO DE 8,705.6 MILES DE PESOS, CABE MENCIONAR QUE MEDIANTE ACUERDO DEL PLENO EN REUNIÓN PRIVADA DEL 4 DE AGOSTO DEL PRESENTE, SE INCREMENTARON 8,644.0 MILES DE PESOS EN ESTE RUBRO.</t>
  </si>
  <si>
    <t>ESTADO DE POSICIÓN FINANCIERA DEL 1° DE ENERO AL 31 DE DICIEMBRE 2015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</si>
</sst>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;[Red]#,##0.00"/>
    <numFmt numFmtId="173" formatCode="0.0"/>
    <numFmt numFmtId="174" formatCode="#,##0.0;[Red]#,##0.0"/>
    <numFmt numFmtId="175" formatCode="0.00;[Red]0.00"/>
    <numFmt numFmtId="176" formatCode="0.000000000"/>
    <numFmt numFmtId="177" formatCode="#,##0.0"/>
    <numFmt numFmtId="178" formatCode="#,##0.00000000000"/>
    <numFmt numFmtId="179" formatCode="#,##0.00_ ;\-#,##0.00\ "/>
    <numFmt numFmtId="180" formatCode="&quot;$&quot;#,##0.00"/>
    <numFmt numFmtId="181" formatCode="00000"/>
    <numFmt numFmtId="182" formatCode="#,##0.000000000000"/>
    <numFmt numFmtId="183" formatCode="#,##0.0000000000"/>
    <numFmt numFmtId="184" formatCode="#,##0.000000000"/>
    <numFmt numFmtId="185" formatCode="#,##0.00000000"/>
    <numFmt numFmtId="186" formatCode="#,##0.0000000"/>
    <numFmt numFmtId="187" formatCode="#,##0.000000"/>
    <numFmt numFmtId="188" formatCode="#,##0.00000"/>
    <numFmt numFmtId="189" formatCode="#,##0.0000"/>
    <numFmt numFmtId="190" formatCode="#,##0.000"/>
    <numFmt numFmtId="191" formatCode="#,##0.00_ ;[Red]\-#,##0.00\ "/>
    <numFmt numFmtId="192" formatCode="[$-80A]dddd\,\ dd&quot; de &quot;mmmm&quot; de &quot;yyyy"/>
    <numFmt numFmtId="193" formatCode="[$-80A]d&quot; de &quot;mmmm&quot; de &quot;yyyy;@"/>
    <numFmt numFmtId="194" formatCode="[$-80A]dddd\,\ dd&quot; de &quot;mmmm&quot; de &quot;yyyy;@"/>
    <numFmt numFmtId="195" formatCode="yyyy\-mm\-dd;@"/>
    <numFmt numFmtId="196" formatCode="d/mm/yy;@"/>
    <numFmt numFmtId="197" formatCode="0;[Red]0"/>
    <numFmt numFmtId="198" formatCode="0.00_ ;[Red]\-0.00\ "/>
    <numFmt numFmtId="199" formatCode="#,##0.0000000000_ ;[Red]\-#,##0.0000000000\ "/>
    <numFmt numFmtId="200" formatCode="0_ ;[Red]\-0\ "/>
    <numFmt numFmtId="201" formatCode="#,##0.000000000;[Red]#,##0.000000000"/>
    <numFmt numFmtId="202" formatCode="#,##0.00000000000000"/>
    <numFmt numFmtId="203" formatCode="#,##0.0000000000000;[Red]#,##0.0000000000000"/>
    <numFmt numFmtId="204" formatCode="#,##0.00;[Red]\(#,##0.00\)"/>
    <numFmt numFmtId="205" formatCode="#,##0.00;[Black]\(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[$-80A]dddd\,\ d&quot; de &quot;mmmm&quot; de &quot;yyyy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8"/>
      <name val="Gulim"/>
      <family val="2"/>
    </font>
    <font>
      <b/>
      <i/>
      <u val="double"/>
      <sz val="11"/>
      <color indexed="8"/>
      <name val="Arial"/>
      <family val="2"/>
    </font>
    <font>
      <b/>
      <i/>
      <u val="doub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2" tint="-0.4999699890613556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2" tint="-0.4999699890613556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9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2" tint="-0.4999699890613556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2" tint="-0.4999699890613556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theme="2" tint="-0.4999699890613556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left"/>
    </xf>
    <xf numFmtId="172" fontId="0" fillId="33" borderId="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72" fontId="8" fillId="33" borderId="13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172" fontId="2" fillId="33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0" fillId="14" borderId="0" xfId="0" applyFont="1" applyFill="1" applyBorder="1" applyAlignment="1">
      <alignment/>
    </xf>
    <xf numFmtId="0" fontId="5" fillId="14" borderId="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5" fillId="14" borderId="19" xfId="0" applyFont="1" applyFill="1" applyBorder="1" applyAlignment="1">
      <alignment/>
    </xf>
    <xf numFmtId="0" fontId="0" fillId="14" borderId="20" xfId="0" applyFont="1" applyFill="1" applyBorder="1" applyAlignment="1">
      <alignment/>
    </xf>
    <xf numFmtId="0" fontId="1" fillId="33" borderId="10" xfId="0" applyFont="1" applyFill="1" applyBorder="1" applyAlignment="1">
      <alignment horizontal="left" indent="3"/>
    </xf>
    <xf numFmtId="172" fontId="1" fillId="33" borderId="0" xfId="0" applyNumberFormat="1" applyFont="1" applyFill="1" applyBorder="1" applyAlignment="1">
      <alignment horizontal="right" indent="3"/>
    </xf>
    <xf numFmtId="191" fontId="2" fillId="33" borderId="0" xfId="0" applyNumberFormat="1" applyFont="1" applyFill="1" applyBorder="1" applyAlignment="1">
      <alignment/>
    </xf>
    <xf numFmtId="0" fontId="0" fillId="14" borderId="2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172" fontId="2" fillId="33" borderId="2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right" indent="3"/>
    </xf>
    <xf numFmtId="172" fontId="2" fillId="33" borderId="24" xfId="0" applyNumberFormat="1" applyFont="1" applyFill="1" applyBorder="1" applyAlignment="1">
      <alignment/>
    </xf>
    <xf numFmtId="172" fontId="1" fillId="33" borderId="25" xfId="0" applyNumberFormat="1" applyFont="1" applyFill="1" applyBorder="1" applyAlignment="1">
      <alignment/>
    </xf>
    <xf numFmtId="172" fontId="1" fillId="33" borderId="26" xfId="0" applyNumberFormat="1" applyFont="1" applyFill="1" applyBorder="1" applyAlignment="1">
      <alignment/>
    </xf>
    <xf numFmtId="172" fontId="1" fillId="33" borderId="27" xfId="0" applyNumberFormat="1" applyFont="1" applyFill="1" applyBorder="1" applyAlignment="1">
      <alignment/>
    </xf>
    <xf numFmtId="172" fontId="1" fillId="33" borderId="28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205" fontId="0" fillId="33" borderId="0" xfId="0" applyNumberFormat="1" applyFont="1" applyFill="1" applyBorder="1" applyAlignment="1">
      <alignment/>
    </xf>
    <xf numFmtId="205" fontId="5" fillId="33" borderId="0" xfId="0" applyNumberFormat="1" applyFont="1" applyFill="1" applyBorder="1" applyAlignment="1">
      <alignment/>
    </xf>
    <xf numFmtId="205" fontId="2" fillId="33" borderId="17" xfId="0" applyNumberFormat="1" applyFont="1" applyFill="1" applyBorder="1" applyAlignment="1">
      <alignment/>
    </xf>
    <xf numFmtId="205" fontId="1" fillId="33" borderId="0" xfId="0" applyNumberFormat="1" applyFont="1" applyFill="1" applyBorder="1" applyAlignment="1">
      <alignment/>
    </xf>
    <xf numFmtId="205" fontId="2" fillId="33" borderId="12" xfId="0" applyNumberFormat="1" applyFont="1" applyFill="1" applyBorder="1" applyAlignment="1">
      <alignment/>
    </xf>
    <xf numFmtId="205" fontId="2" fillId="33" borderId="13" xfId="0" applyNumberFormat="1" applyFont="1" applyFill="1" applyBorder="1" applyAlignment="1">
      <alignment/>
    </xf>
    <xf numFmtId="205" fontId="1" fillId="33" borderId="0" xfId="0" applyNumberFormat="1" applyFont="1" applyFill="1" applyBorder="1" applyAlignment="1">
      <alignment horizontal="right" indent="3"/>
    </xf>
    <xf numFmtId="205" fontId="5" fillId="33" borderId="12" xfId="0" applyNumberFormat="1" applyFont="1" applyFill="1" applyBorder="1" applyAlignment="1">
      <alignment horizontal="right" indent="3"/>
    </xf>
    <xf numFmtId="172" fontId="2" fillId="33" borderId="25" xfId="0" applyNumberFormat="1" applyFont="1" applyFill="1" applyBorder="1" applyAlignment="1">
      <alignment/>
    </xf>
    <xf numFmtId="172" fontId="8" fillId="33" borderId="2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Continuous"/>
    </xf>
    <xf numFmtId="172" fontId="1" fillId="33" borderId="29" xfId="0" applyNumberFormat="1" applyFont="1" applyFill="1" applyBorder="1" applyAlignment="1">
      <alignment/>
    </xf>
    <xf numFmtId="172" fontId="1" fillId="33" borderId="30" xfId="0" applyNumberFormat="1" applyFont="1" applyFill="1" applyBorder="1" applyAlignment="1">
      <alignment/>
    </xf>
    <xf numFmtId="172" fontId="1" fillId="33" borderId="31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1" fillId="33" borderId="32" xfId="0" applyFont="1" applyFill="1" applyBorder="1" applyAlignment="1">
      <alignment/>
    </xf>
    <xf numFmtId="172" fontId="2" fillId="33" borderId="30" xfId="0" applyNumberFormat="1" applyFont="1" applyFill="1" applyBorder="1" applyAlignment="1">
      <alignment/>
    </xf>
    <xf numFmtId="172" fontId="2" fillId="33" borderId="31" xfId="0" applyNumberFormat="1" applyFont="1" applyFill="1" applyBorder="1" applyAlignment="1">
      <alignment/>
    </xf>
    <xf numFmtId="0" fontId="5" fillId="14" borderId="10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33" borderId="34" xfId="0" applyNumberFormat="1" applyFont="1" applyFill="1" applyBorder="1" applyAlignment="1">
      <alignment/>
    </xf>
    <xf numFmtId="4" fontId="0" fillId="33" borderId="35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205" fontId="0" fillId="33" borderId="34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4" fontId="0" fillId="33" borderId="36" xfId="0" applyNumberFormat="1" applyFont="1" applyFill="1" applyBorder="1" applyAlignment="1">
      <alignment/>
    </xf>
    <xf numFmtId="205" fontId="0" fillId="33" borderId="36" xfId="0" applyNumberFormat="1" applyFont="1" applyFill="1" applyBorder="1" applyAlignment="1">
      <alignment/>
    </xf>
    <xf numFmtId="205" fontId="0" fillId="33" borderId="35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205" fontId="0" fillId="33" borderId="25" xfId="0" applyNumberFormat="1" applyFont="1" applyFill="1" applyBorder="1" applyAlignment="1">
      <alignment/>
    </xf>
    <xf numFmtId="0" fontId="0" fillId="14" borderId="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14" borderId="21" xfId="0" applyFont="1" applyFill="1" applyBorder="1" applyAlignment="1">
      <alignment/>
    </xf>
    <xf numFmtId="0" fontId="0" fillId="14" borderId="20" xfId="0" applyFont="1" applyFill="1" applyBorder="1" applyAlignment="1">
      <alignment/>
    </xf>
    <xf numFmtId="171" fontId="13" fillId="33" borderId="33" xfId="5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171" fontId="2" fillId="33" borderId="0" xfId="51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4" fontId="1" fillId="33" borderId="0" xfId="0" applyNumberFormat="1" applyFont="1" applyFill="1" applyBorder="1" applyAlignment="1">
      <alignment vertical="top"/>
    </xf>
    <xf numFmtId="171" fontId="2" fillId="33" borderId="12" xfId="5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vertical="top"/>
    </xf>
    <xf numFmtId="171" fontId="2" fillId="33" borderId="0" xfId="51" applyFont="1" applyFill="1" applyBorder="1" applyAlignment="1">
      <alignment horizontal="center" vertical="center"/>
    </xf>
    <xf numFmtId="0" fontId="0" fillId="14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14" borderId="21" xfId="0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14" borderId="10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172" fontId="2" fillId="14" borderId="29" xfId="0" applyNumberFormat="1" applyFont="1" applyFill="1" applyBorder="1" applyAlignment="1">
      <alignment horizontal="center"/>
    </xf>
    <xf numFmtId="172" fontId="2" fillId="14" borderId="15" xfId="0" applyNumberFormat="1" applyFont="1" applyFill="1" applyBorder="1" applyAlignment="1">
      <alignment horizontal="center"/>
    </xf>
    <xf numFmtId="172" fontId="2" fillId="14" borderId="14" xfId="0" applyNumberFormat="1" applyFont="1" applyFill="1" applyBorder="1" applyAlignment="1">
      <alignment horizontal="center"/>
    </xf>
    <xf numFmtId="172" fontId="2" fillId="14" borderId="31" xfId="0" applyNumberFormat="1" applyFont="1" applyFill="1" applyBorder="1" applyAlignment="1">
      <alignment horizontal="center"/>
    </xf>
    <xf numFmtId="172" fontId="2" fillId="14" borderId="25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4" fontId="18" fillId="33" borderId="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justify" vertical="top" wrapText="1"/>
    </xf>
    <xf numFmtId="0" fontId="2" fillId="35" borderId="0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justify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/>
    </xf>
    <xf numFmtId="4" fontId="17" fillId="33" borderId="10" xfId="0" applyNumberFormat="1" applyFont="1" applyFill="1" applyBorder="1" applyAlignment="1">
      <alignment horizontal="center"/>
    </xf>
    <xf numFmtId="4" fontId="17" fillId="33" borderId="0" xfId="0" applyNumberFormat="1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 vertical="center" wrapText="1"/>
    </xf>
    <xf numFmtId="172" fontId="2" fillId="14" borderId="24" xfId="0" applyNumberFormat="1" applyFont="1" applyFill="1" applyBorder="1" applyAlignment="1">
      <alignment horizontal="center"/>
    </xf>
    <xf numFmtId="172" fontId="2" fillId="14" borderId="13" xfId="0" applyNumberFormat="1" applyFont="1" applyFill="1" applyBorder="1" applyAlignment="1">
      <alignment horizontal="center"/>
    </xf>
    <xf numFmtId="172" fontId="2" fillId="14" borderId="37" xfId="0" applyNumberFormat="1" applyFont="1" applyFill="1" applyBorder="1" applyAlignment="1">
      <alignment horizontal="center"/>
    </xf>
    <xf numFmtId="172" fontId="2" fillId="14" borderId="38" xfId="0" applyNumberFormat="1" applyFont="1" applyFill="1" applyBorder="1" applyAlignment="1">
      <alignment horizontal="center"/>
    </xf>
    <xf numFmtId="0" fontId="9" fillId="36" borderId="0" xfId="0" applyFont="1" applyFill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172" fontId="2" fillId="14" borderId="10" xfId="0" applyNumberFormat="1" applyFont="1" applyFill="1" applyBorder="1" applyAlignment="1">
      <alignment horizontal="center"/>
    </xf>
    <xf numFmtId="172" fontId="2" fillId="14" borderId="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justify" vertical="top" wrapText="1"/>
    </xf>
    <xf numFmtId="4" fontId="1" fillId="33" borderId="0" xfId="0" applyNumberFormat="1" applyFont="1" applyFill="1" applyBorder="1" applyAlignment="1">
      <alignment horizontal="justify" vertical="top" wrapText="1"/>
    </xf>
    <xf numFmtId="4" fontId="2" fillId="33" borderId="0" xfId="0" applyNumberFormat="1" applyFont="1" applyFill="1" applyBorder="1" applyAlignment="1">
      <alignment horizontal="justify" vertical="center" wrapText="1"/>
    </xf>
    <xf numFmtId="4" fontId="1" fillId="33" borderId="0" xfId="0" applyNumberFormat="1" applyFont="1" applyFill="1" applyBorder="1" applyAlignment="1">
      <alignment horizontal="justify" vertical="center" wrapText="1"/>
    </xf>
    <xf numFmtId="172" fontId="2" fillId="14" borderId="39" xfId="0" applyNumberFormat="1" applyFont="1" applyFill="1" applyBorder="1" applyAlignment="1">
      <alignment horizontal="center"/>
    </xf>
    <xf numFmtId="0" fontId="5" fillId="14" borderId="40" xfId="0" applyFont="1" applyFill="1" applyBorder="1" applyAlignment="1">
      <alignment horizontal="center"/>
    </xf>
    <xf numFmtId="0" fontId="5" fillId="14" borderId="4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38100</xdr:rowOff>
    </xdr:from>
    <xdr:to>
      <xdr:col>1</xdr:col>
      <xdr:colOff>1743075</xdr:colOff>
      <xdr:row>3</xdr:row>
      <xdr:rowOff>95250</xdr:rowOff>
    </xdr:to>
    <xdr:pic>
      <xdr:nvPicPr>
        <xdr:cNvPr id="1" name="Imagen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79</xdr:row>
      <xdr:rowOff>0</xdr:rowOff>
    </xdr:from>
    <xdr:to>
      <xdr:col>1</xdr:col>
      <xdr:colOff>1704975</xdr:colOff>
      <xdr:row>81</xdr:row>
      <xdr:rowOff>57150</xdr:rowOff>
    </xdr:to>
    <xdr:pic>
      <xdr:nvPicPr>
        <xdr:cNvPr id="2" name="Imagen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296900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131</xdr:row>
      <xdr:rowOff>28575</xdr:rowOff>
    </xdr:from>
    <xdr:to>
      <xdr:col>1</xdr:col>
      <xdr:colOff>1743075</xdr:colOff>
      <xdr:row>133</xdr:row>
      <xdr:rowOff>85725</xdr:rowOff>
    </xdr:to>
    <xdr:pic>
      <xdr:nvPicPr>
        <xdr:cNvPr id="3" name="Imagen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0986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-12-2015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NCIL-BANCAR"/>
      <sheetName val="ESTADO DE POSICION "/>
      <sheetName val="ESTADO DE RESULTADOS"/>
      <sheetName val="ANEXOS"/>
      <sheetName val="PRESUPACUM"/>
      <sheetName val="PREEJERACUM"/>
      <sheetName val="Activo Fijo"/>
      <sheetName val="ANALITICO"/>
      <sheetName val="REPLANT"/>
      <sheetName val="ANAMENSUAL"/>
      <sheetName val="ANALRESUMEN"/>
      <sheetName val="ORIGEN Y APLICACION"/>
      <sheetName val="FLUJO DE EFECTIVO"/>
      <sheetName val="AMARRE ACTIVO FIJO"/>
    </sheetNames>
    <sheetDataSet>
      <sheetData sheetId="4">
        <row r="51">
          <cell r="D51">
            <v>0</v>
          </cell>
        </row>
        <row r="103">
          <cell r="D103">
            <v>34647.87000000004</v>
          </cell>
        </row>
        <row r="155">
          <cell r="D155">
            <v>33556332.5</v>
          </cell>
        </row>
        <row r="205">
          <cell r="D205">
            <v>555.5</v>
          </cell>
        </row>
        <row r="286">
          <cell r="D286">
            <v>4195038.1</v>
          </cell>
        </row>
        <row r="338">
          <cell r="D338">
            <v>364350.69</v>
          </cell>
        </row>
        <row r="385">
          <cell r="D385">
            <v>20207757.230000004</v>
          </cell>
        </row>
        <row r="429">
          <cell r="D429">
            <v>8705590.47</v>
          </cell>
        </row>
        <row r="465">
          <cell r="D465">
            <v>106228.56</v>
          </cell>
        </row>
      </sheetData>
      <sheetData sheetId="14">
        <row r="48">
          <cell r="L48">
            <v>39758685.19</v>
          </cell>
        </row>
        <row r="52">
          <cell r="I52">
            <v>923288.94</v>
          </cell>
        </row>
        <row r="55">
          <cell r="K55">
            <v>146501616.67</v>
          </cell>
        </row>
        <row r="112">
          <cell r="I112">
            <v>71478807.36000004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2"/>
  <sheetViews>
    <sheetView showGridLines="0" tabSelected="1" workbookViewId="0" topLeftCell="B1">
      <selection activeCell="B6" sqref="B6:F6"/>
    </sheetView>
  </sheetViews>
  <sheetFormatPr defaultColWidth="11.421875" defaultRowHeight="12.75"/>
  <cols>
    <col min="1" max="1" width="1.57421875" style="81" hidden="1" customWidth="1"/>
    <col min="2" max="2" width="49.7109375" style="81" customWidth="1"/>
    <col min="3" max="3" width="20.421875" style="81" customWidth="1"/>
    <col min="4" max="4" width="1.57421875" style="110" customWidth="1"/>
    <col min="5" max="5" width="40.00390625" style="81" customWidth="1"/>
    <col min="6" max="6" width="24.57421875" style="81" customWidth="1"/>
    <col min="7" max="7" width="2.140625" style="81" customWidth="1"/>
    <col min="8" max="16384" width="11.421875" style="81" customWidth="1"/>
  </cols>
  <sheetData>
    <row r="1" spans="1:7" ht="12.75">
      <c r="A1" s="3"/>
      <c r="B1" s="25"/>
      <c r="C1" s="26"/>
      <c r="D1" s="26"/>
      <c r="E1" s="26"/>
      <c r="F1" s="26"/>
      <c r="G1" s="27"/>
    </row>
    <row r="2" spans="1:7" ht="20.25">
      <c r="A2" s="3"/>
      <c r="B2" s="152" t="s">
        <v>18</v>
      </c>
      <c r="C2" s="153"/>
      <c r="D2" s="153"/>
      <c r="E2" s="153"/>
      <c r="F2" s="153"/>
      <c r="G2" s="6"/>
    </row>
    <row r="3" spans="1:7" ht="18">
      <c r="A3" s="3"/>
      <c r="B3" s="128" t="s">
        <v>19</v>
      </c>
      <c r="C3" s="129"/>
      <c r="D3" s="129"/>
      <c r="E3" s="129"/>
      <c r="F3" s="129"/>
      <c r="G3" s="6"/>
    </row>
    <row r="4" spans="1:7" ht="18">
      <c r="A4" s="3"/>
      <c r="B4" s="76"/>
      <c r="C4" s="77"/>
      <c r="D4" s="77"/>
      <c r="E4" s="77"/>
      <c r="F4" s="77"/>
      <c r="G4" s="6"/>
    </row>
    <row r="5" spans="1:7" ht="13.5" customHeight="1">
      <c r="A5" s="7"/>
      <c r="B5" s="65"/>
      <c r="C5" s="8"/>
      <c r="D5" s="8"/>
      <c r="E5" s="8"/>
      <c r="F5" s="9"/>
      <c r="G5" s="6"/>
    </row>
    <row r="6" spans="1:7" ht="15.75">
      <c r="A6" s="3"/>
      <c r="B6" s="156" t="s">
        <v>95</v>
      </c>
      <c r="C6" s="157"/>
      <c r="D6" s="157"/>
      <c r="E6" s="157"/>
      <c r="F6" s="157"/>
      <c r="G6" s="6"/>
    </row>
    <row r="7" spans="1:7" ht="6" customHeight="1">
      <c r="A7" s="3"/>
      <c r="B7" s="3"/>
      <c r="C7" s="5"/>
      <c r="D7" s="5"/>
      <c r="E7" s="5"/>
      <c r="F7" s="5"/>
      <c r="G7" s="6"/>
    </row>
    <row r="8" spans="1:7" ht="15">
      <c r="A8" s="3"/>
      <c r="B8" s="158" t="s">
        <v>6</v>
      </c>
      <c r="C8" s="159"/>
      <c r="D8" s="5"/>
      <c r="E8" s="159" t="s">
        <v>9</v>
      </c>
      <c r="F8" s="159"/>
      <c r="G8" s="6"/>
    </row>
    <row r="9" spans="1:7" ht="12.75">
      <c r="A9" s="3"/>
      <c r="B9" s="3"/>
      <c r="C9" s="5"/>
      <c r="D9" s="5"/>
      <c r="E9" s="5"/>
      <c r="F9" s="5"/>
      <c r="G9" s="6"/>
    </row>
    <row r="10" spans="1:7" ht="12.75">
      <c r="A10" s="3"/>
      <c r="B10" s="3" t="s">
        <v>7</v>
      </c>
      <c r="C10" s="5"/>
      <c r="D10" s="5"/>
      <c r="E10" s="10" t="s">
        <v>7</v>
      </c>
      <c r="F10" s="5"/>
      <c r="G10" s="6"/>
    </row>
    <row r="11" spans="1:7" ht="6" customHeight="1">
      <c r="A11" s="3"/>
      <c r="B11" s="3"/>
      <c r="C11" s="5"/>
      <c r="D11" s="5"/>
      <c r="E11" s="10"/>
      <c r="F11" s="5"/>
      <c r="G11" s="6"/>
    </row>
    <row r="12" spans="1:7" ht="12.75">
      <c r="A12" s="11"/>
      <c r="B12" s="66" t="s">
        <v>23</v>
      </c>
      <c r="C12" s="82">
        <f>+'[1]ANEXOS'!D51+'[1]ANEXOS'!D103</f>
        <v>34647.87000000004</v>
      </c>
      <c r="D12" s="12"/>
      <c r="E12" s="51" t="s">
        <v>29</v>
      </c>
      <c r="F12" s="82">
        <f>+'[1]ANEXOS'!D286+'[1]ANEXOS'!D338+'[1]ANEXOS'!D385</f>
        <v>24767146.020000003</v>
      </c>
      <c r="G12" s="6"/>
    </row>
    <row r="13" spans="1:7" ht="12.75">
      <c r="A13" s="11"/>
      <c r="B13" s="66" t="s">
        <v>43</v>
      </c>
      <c r="C13" s="82">
        <f>+'[1]ANEXOS'!D155+'[1]ANEXOS'!D205</f>
        <v>33556888</v>
      </c>
      <c r="D13" s="12"/>
      <c r="E13" s="51" t="s">
        <v>51</v>
      </c>
      <c r="F13" s="82">
        <f>+'[1]ANEXOS'!D429</f>
        <v>8705590.47</v>
      </c>
      <c r="G13" s="6"/>
    </row>
    <row r="14" spans="1:7" ht="12.75">
      <c r="A14" s="11"/>
      <c r="B14" s="67" t="s">
        <v>40</v>
      </c>
      <c r="C14" s="83">
        <f>+'[1]ANEXOS'!D249</f>
        <v>0</v>
      </c>
      <c r="D14" s="12"/>
      <c r="E14" s="52" t="s">
        <v>30</v>
      </c>
      <c r="F14" s="83">
        <f>+'[1]ANEXOS'!D465</f>
        <v>106228.56</v>
      </c>
      <c r="G14" s="6"/>
    </row>
    <row r="15" spans="1:7" ht="12.75">
      <c r="A15" s="11"/>
      <c r="B15" s="68"/>
      <c r="C15" s="84"/>
      <c r="D15" s="12"/>
      <c r="E15" s="50"/>
      <c r="F15" s="84"/>
      <c r="G15" s="6"/>
    </row>
    <row r="16" spans="1:7" ht="12.75">
      <c r="A16" s="11"/>
      <c r="B16" s="69"/>
      <c r="C16" s="85"/>
      <c r="D16" s="12"/>
      <c r="E16" s="14"/>
      <c r="F16" s="85"/>
      <c r="G16" s="6"/>
    </row>
    <row r="17" spans="1:7" ht="12.75">
      <c r="A17" s="3"/>
      <c r="B17" s="3" t="s">
        <v>27</v>
      </c>
      <c r="C17" s="13">
        <f>SUM(C12:C16)</f>
        <v>33591535.87</v>
      </c>
      <c r="D17" s="13"/>
      <c r="E17" s="13" t="s">
        <v>28</v>
      </c>
      <c r="F17" s="13">
        <f>SUM(F12:F15)</f>
        <v>33578965.050000004</v>
      </c>
      <c r="G17" s="6"/>
    </row>
    <row r="18" spans="1:7" ht="12.75">
      <c r="A18" s="3"/>
      <c r="B18" s="3"/>
      <c r="C18" s="12"/>
      <c r="D18" s="12"/>
      <c r="E18" s="12"/>
      <c r="F18" s="12"/>
      <c r="G18" s="6"/>
    </row>
    <row r="19" spans="1:7" ht="12.75">
      <c r="A19" s="3"/>
      <c r="B19" s="3" t="s">
        <v>2</v>
      </c>
      <c r="C19" s="12"/>
      <c r="D19" s="12"/>
      <c r="E19" s="13"/>
      <c r="F19" s="12"/>
      <c r="G19" s="6"/>
    </row>
    <row r="20" spans="1:7" ht="6.75" customHeight="1">
      <c r="A20" s="3"/>
      <c r="B20" s="3"/>
      <c r="C20" s="12"/>
      <c r="D20" s="12"/>
      <c r="E20" s="12"/>
      <c r="F20" s="12"/>
      <c r="G20" s="6"/>
    </row>
    <row r="21" spans="1:7" ht="12.75">
      <c r="A21" s="11"/>
      <c r="B21" s="66" t="s">
        <v>24</v>
      </c>
      <c r="C21" s="82"/>
      <c r="D21" s="12"/>
      <c r="E21" s="13" t="s">
        <v>12</v>
      </c>
      <c r="F21" s="13">
        <f>+F17</f>
        <v>33578965.050000004</v>
      </c>
      <c r="G21" s="6"/>
    </row>
    <row r="22" spans="1:7" ht="12.75">
      <c r="A22" s="11"/>
      <c r="B22" s="66" t="s">
        <v>72</v>
      </c>
      <c r="C22" s="82">
        <f>+'[1]AMARRE ACTIVO FIJO'!K55</f>
        <v>146501616.67</v>
      </c>
      <c r="D22" s="12"/>
      <c r="E22" s="14"/>
      <c r="F22" s="14"/>
      <c r="G22" s="6"/>
    </row>
    <row r="23" spans="1:7" ht="12.75">
      <c r="A23" s="11"/>
      <c r="B23" s="66" t="s">
        <v>25</v>
      </c>
      <c r="C23" s="82">
        <f>+'[1]AMARRE ACTIVO FIJO'!L48</f>
        <v>39758685.19</v>
      </c>
      <c r="D23" s="12"/>
      <c r="E23" s="14" t="s">
        <v>10</v>
      </c>
      <c r="F23" s="14"/>
      <c r="G23" s="6"/>
    </row>
    <row r="24" spans="1:7" ht="12.75">
      <c r="A24" s="11"/>
      <c r="B24" s="66" t="s">
        <v>71</v>
      </c>
      <c r="C24" s="82">
        <f>+'[1]AMARRE ACTIVO FIJO'!I52</f>
        <v>923288.94</v>
      </c>
      <c r="D24" s="12"/>
      <c r="E24" s="14" t="s">
        <v>10</v>
      </c>
      <c r="F24" s="14"/>
      <c r="G24" s="6"/>
    </row>
    <row r="25" spans="1:7" ht="12.75">
      <c r="A25" s="11"/>
      <c r="B25" s="66" t="s">
        <v>60</v>
      </c>
      <c r="C25" s="86">
        <f>-'[1]AMARRE ACTIVO FIJO'!I112</f>
        <v>-71478807.36000004</v>
      </c>
      <c r="D25" s="12"/>
      <c r="E25" s="24"/>
      <c r="F25" s="15"/>
      <c r="G25" s="6"/>
    </row>
    <row r="26" spans="1:7" ht="12.75">
      <c r="A26" s="11"/>
      <c r="B26" s="68"/>
      <c r="C26" s="84"/>
      <c r="D26" s="12"/>
      <c r="E26" s="14"/>
      <c r="F26" s="16"/>
      <c r="G26" s="6"/>
    </row>
    <row r="27" spans="1:7" ht="12.75">
      <c r="A27" s="11"/>
      <c r="B27" s="3" t="s">
        <v>41</v>
      </c>
      <c r="C27" s="13">
        <f>SUM(C22:C25)</f>
        <v>115704783.43999994</v>
      </c>
      <c r="D27" s="12"/>
      <c r="E27" s="14"/>
      <c r="F27" s="16"/>
      <c r="G27" s="6"/>
    </row>
    <row r="28" spans="1:7" ht="15.75">
      <c r="A28" s="3"/>
      <c r="B28" s="11"/>
      <c r="C28" s="12"/>
      <c r="D28" s="13"/>
      <c r="E28" s="161" t="s">
        <v>31</v>
      </c>
      <c r="F28" s="161"/>
      <c r="G28" s="6"/>
    </row>
    <row r="29" spans="1:7" ht="15.75">
      <c r="A29" s="3"/>
      <c r="B29" s="11"/>
      <c r="C29" s="12"/>
      <c r="D29" s="13"/>
      <c r="E29" s="78"/>
      <c r="F29" s="78"/>
      <c r="G29" s="6"/>
    </row>
    <row r="30" spans="1:7" ht="15.75">
      <c r="A30" s="3"/>
      <c r="B30" s="3" t="s">
        <v>26</v>
      </c>
      <c r="C30" s="13">
        <f>+C27</f>
        <v>115704783.43999994</v>
      </c>
      <c r="D30" s="13"/>
      <c r="E30" s="78"/>
      <c r="F30" s="78"/>
      <c r="G30" s="6"/>
    </row>
    <row r="31" spans="1:7" ht="14.25" customHeight="1">
      <c r="A31" s="3"/>
      <c r="B31" s="3"/>
      <c r="C31" s="12"/>
      <c r="D31" s="12"/>
      <c r="E31" s="12"/>
      <c r="F31" s="12"/>
      <c r="G31" s="6"/>
    </row>
    <row r="32" spans="1:7" ht="12.75">
      <c r="A32" s="3"/>
      <c r="B32" s="3"/>
      <c r="C32" s="12"/>
      <c r="D32" s="12"/>
      <c r="E32" s="160" t="s">
        <v>32</v>
      </c>
      <c r="F32" s="160"/>
      <c r="G32" s="6"/>
    </row>
    <row r="33" spans="1:7" ht="6" customHeight="1">
      <c r="A33" s="3"/>
      <c r="B33" s="3"/>
      <c r="C33" s="12"/>
      <c r="D33" s="12"/>
      <c r="E33" s="13"/>
      <c r="F33" s="12"/>
      <c r="G33" s="6"/>
    </row>
    <row r="34" spans="1:7" ht="12.75">
      <c r="A34" s="3"/>
      <c r="B34" s="87"/>
      <c r="C34" s="88"/>
      <c r="D34" s="12"/>
      <c r="E34" s="13"/>
      <c r="F34" s="12"/>
      <c r="G34" s="6"/>
    </row>
    <row r="35" spans="1:7" ht="12.75">
      <c r="A35" s="3"/>
      <c r="B35" s="11"/>
      <c r="C35" s="12"/>
      <c r="D35" s="12"/>
      <c r="E35" s="12"/>
      <c r="F35" s="12"/>
      <c r="G35" s="6"/>
    </row>
    <row r="36" spans="1:7" ht="12.75">
      <c r="A36" s="11"/>
      <c r="B36" s="87"/>
      <c r="C36" s="88"/>
      <c r="D36" s="12"/>
      <c r="E36" s="53" t="s">
        <v>73</v>
      </c>
      <c r="F36" s="89">
        <v>171747448.12</v>
      </c>
      <c r="G36" s="6"/>
    </row>
    <row r="37" spans="1:7" ht="12.75">
      <c r="A37" s="11"/>
      <c r="B37" s="11"/>
      <c r="C37" s="12"/>
      <c r="D37" s="12"/>
      <c r="E37" s="50"/>
      <c r="F37" s="84"/>
      <c r="G37" s="70"/>
    </row>
    <row r="38" spans="1:7" ht="12.75">
      <c r="A38" s="11"/>
      <c r="B38" s="11"/>
      <c r="C38" s="12"/>
      <c r="D38" s="12"/>
      <c r="E38" s="18"/>
      <c r="F38" s="18"/>
      <c r="G38" s="6"/>
    </row>
    <row r="39" spans="1:7" ht="12.75">
      <c r="A39" s="11"/>
      <c r="B39" s="11"/>
      <c r="C39" s="12"/>
      <c r="D39" s="12"/>
      <c r="E39" s="13" t="s">
        <v>62</v>
      </c>
      <c r="F39" s="54">
        <f>+F36</f>
        <v>171747448.12</v>
      </c>
      <c r="G39" s="6"/>
    </row>
    <row r="40" spans="1:7" ht="12.75">
      <c r="A40" s="11"/>
      <c r="B40" s="11"/>
      <c r="C40" s="12"/>
      <c r="D40" s="12"/>
      <c r="E40" s="14"/>
      <c r="F40" s="19"/>
      <c r="G40" s="6"/>
    </row>
    <row r="41" spans="1:7" ht="12.75">
      <c r="A41" s="11"/>
      <c r="B41" s="11"/>
      <c r="C41" s="12"/>
      <c r="D41" s="12"/>
      <c r="E41" s="53" t="s">
        <v>76</v>
      </c>
      <c r="F41" s="90">
        <v>15436142.34</v>
      </c>
      <c r="G41" s="6"/>
    </row>
    <row r="42" spans="1:9" ht="12.75">
      <c r="A42" s="3"/>
      <c r="B42" s="3"/>
      <c r="C42" s="12"/>
      <c r="D42" s="12"/>
      <c r="E42" s="52" t="s">
        <v>74</v>
      </c>
      <c r="F42" s="91">
        <v>-71478807.36</v>
      </c>
      <c r="G42" s="6"/>
      <c r="H42" s="92"/>
      <c r="I42" s="92"/>
    </row>
    <row r="43" spans="1:9" ht="12.75">
      <c r="A43" s="3"/>
      <c r="B43" s="3"/>
      <c r="C43" s="12"/>
      <c r="D43" s="12"/>
      <c r="E43" s="52" t="s">
        <v>75</v>
      </c>
      <c r="F43" s="91">
        <v>12571.16</v>
      </c>
      <c r="G43" s="6"/>
      <c r="H43" s="92"/>
      <c r="I43" s="92"/>
    </row>
    <row r="44" spans="1:7" ht="12.75">
      <c r="A44" s="3"/>
      <c r="B44" s="3"/>
      <c r="C44" s="12"/>
      <c r="D44" s="12"/>
      <c r="E44" s="50"/>
      <c r="F44" s="93"/>
      <c r="G44" s="6"/>
    </row>
    <row r="45" spans="1:7" ht="12.75">
      <c r="A45" s="3"/>
      <c r="B45" s="3"/>
      <c r="C45" s="12"/>
      <c r="D45" s="12"/>
      <c r="E45" s="18" t="s">
        <v>33</v>
      </c>
      <c r="F45" s="55"/>
      <c r="G45" s="6"/>
    </row>
    <row r="46" spans="1:7" ht="12.75">
      <c r="A46" s="3"/>
      <c r="B46" s="3"/>
      <c r="C46" s="12"/>
      <c r="D46" s="12"/>
      <c r="E46" s="13" t="s">
        <v>11</v>
      </c>
      <c r="F46" s="56">
        <f>SUM(F41:F45)</f>
        <v>-56030093.86</v>
      </c>
      <c r="G46" s="6"/>
    </row>
    <row r="47" spans="1:7" ht="12.75">
      <c r="A47" s="3"/>
      <c r="B47" s="3"/>
      <c r="C47" s="12"/>
      <c r="D47" s="12"/>
      <c r="E47" s="14"/>
      <c r="F47" s="55"/>
      <c r="G47" s="6"/>
    </row>
    <row r="48" spans="1:7" ht="12.75">
      <c r="A48" s="3"/>
      <c r="B48" s="3"/>
      <c r="C48" s="12"/>
      <c r="D48" s="12"/>
      <c r="E48" s="12"/>
      <c r="F48" s="55"/>
      <c r="G48" s="6"/>
    </row>
    <row r="49" spans="1:7" ht="12.75">
      <c r="A49" s="3"/>
      <c r="B49" s="3"/>
      <c r="C49" s="12"/>
      <c r="D49" s="12"/>
      <c r="E49" s="53" t="s">
        <v>34</v>
      </c>
      <c r="F49" s="90">
        <v>0</v>
      </c>
      <c r="G49" s="6"/>
    </row>
    <row r="50" spans="1:7" ht="12.75">
      <c r="A50" s="3"/>
      <c r="B50" s="3"/>
      <c r="C50" s="12"/>
      <c r="D50" s="12"/>
      <c r="E50" s="50"/>
      <c r="F50" s="93"/>
      <c r="G50" s="6"/>
    </row>
    <row r="51" spans="1:7" ht="12.75">
      <c r="A51" s="3"/>
      <c r="B51" s="3"/>
      <c r="C51" s="12"/>
      <c r="D51" s="12"/>
      <c r="E51" s="14"/>
      <c r="F51" s="55"/>
      <c r="G51" s="6"/>
    </row>
    <row r="52" spans="1:7" ht="12.75">
      <c r="A52" s="3"/>
      <c r="B52" s="3"/>
      <c r="C52" s="12"/>
      <c r="D52" s="12"/>
      <c r="E52" s="13" t="s">
        <v>35</v>
      </c>
      <c r="F52" s="57">
        <f>+F39+F46+F49</f>
        <v>115717354.26</v>
      </c>
      <c r="G52" s="6"/>
    </row>
    <row r="53" spans="1:7" ht="12.75">
      <c r="A53" s="3"/>
      <c r="B53" s="3"/>
      <c r="C53" s="12"/>
      <c r="D53" s="12"/>
      <c r="E53" s="13"/>
      <c r="F53" s="58"/>
      <c r="G53" s="6"/>
    </row>
    <row r="54" spans="1:7" ht="13.5" thickBot="1">
      <c r="A54" s="3"/>
      <c r="B54" s="3" t="s">
        <v>8</v>
      </c>
      <c r="C54" s="20">
        <f>+C17+C27</f>
        <v>149296319.30999994</v>
      </c>
      <c r="D54" s="13"/>
      <c r="E54" s="13" t="s">
        <v>36</v>
      </c>
      <c r="F54" s="59">
        <f>+F21+F52</f>
        <v>149296319.31</v>
      </c>
      <c r="G54" s="6"/>
    </row>
    <row r="55" spans="1:7" ht="13.5" thickTop="1">
      <c r="A55" s="3"/>
      <c r="B55" s="32" t="s">
        <v>1</v>
      </c>
      <c r="C55" s="5"/>
      <c r="D55" s="5"/>
      <c r="E55" s="5"/>
      <c r="F55" s="58"/>
      <c r="G55" s="6"/>
    </row>
    <row r="56" spans="1:7" ht="6.75" customHeight="1">
      <c r="A56" s="3"/>
      <c r="B56" s="3"/>
      <c r="C56" s="5"/>
      <c r="D56" s="5"/>
      <c r="E56" s="5"/>
      <c r="F56" s="58"/>
      <c r="G56" s="6"/>
    </row>
    <row r="57" spans="1:7" ht="12.75">
      <c r="A57" s="3"/>
      <c r="B57" s="71" t="s">
        <v>37</v>
      </c>
      <c r="C57" s="21"/>
      <c r="D57" s="94"/>
      <c r="E57" s="49"/>
      <c r="F57" s="60">
        <v>301436667</v>
      </c>
      <c r="G57" s="6"/>
    </row>
    <row r="58" spans="1:7" s="97" customFormat="1" ht="12.75">
      <c r="A58" s="95"/>
      <c r="B58" s="71" t="s">
        <v>77</v>
      </c>
      <c r="C58" s="46"/>
      <c r="D58" s="94"/>
      <c r="E58" s="22"/>
      <c r="F58" s="23">
        <v>32649998.59</v>
      </c>
      <c r="G58" s="96"/>
    </row>
    <row r="59" spans="1:7" s="97" customFormat="1" ht="12.75">
      <c r="A59" s="95"/>
      <c r="B59" s="71" t="s">
        <v>38</v>
      </c>
      <c r="C59" s="21"/>
      <c r="D59" s="94"/>
      <c r="E59" s="22">
        <v>24409216.16</v>
      </c>
      <c r="F59" s="23"/>
      <c r="G59" s="96"/>
    </row>
    <row r="60" spans="1:7" s="97" customFormat="1" ht="12.75">
      <c r="A60" s="95"/>
      <c r="B60" s="71" t="s">
        <v>46</v>
      </c>
      <c r="C60" s="21"/>
      <c r="D60" s="94"/>
      <c r="E60" s="22">
        <v>725666.8</v>
      </c>
      <c r="F60" s="23"/>
      <c r="G60" s="96"/>
    </row>
    <row r="61" spans="1:7" s="97" customFormat="1" ht="12.75">
      <c r="A61" s="95"/>
      <c r="B61" s="71" t="s">
        <v>39</v>
      </c>
      <c r="C61" s="21"/>
      <c r="D61" s="94"/>
      <c r="E61" s="22">
        <v>308951782.63</v>
      </c>
      <c r="F61" s="23"/>
      <c r="G61" s="96"/>
    </row>
    <row r="62" spans="1:7" s="97" customFormat="1" ht="12.75">
      <c r="A62" s="95"/>
      <c r="B62" s="71"/>
      <c r="C62" s="21"/>
      <c r="D62" s="94"/>
      <c r="E62" s="22"/>
      <c r="F62" s="23"/>
      <c r="G62" s="96"/>
    </row>
    <row r="63" spans="1:7" s="97" customFormat="1" ht="12.75">
      <c r="A63" s="95"/>
      <c r="B63" s="71"/>
      <c r="C63" s="21"/>
      <c r="D63" s="94"/>
      <c r="E63" s="22"/>
      <c r="F63" s="23"/>
      <c r="G63" s="96"/>
    </row>
    <row r="64" spans="1:7" s="97" customFormat="1" ht="12.75">
      <c r="A64" s="95"/>
      <c r="B64" s="72"/>
      <c r="C64" s="64"/>
      <c r="D64" s="94"/>
      <c r="E64" s="63"/>
      <c r="F64" s="63"/>
      <c r="G64" s="96"/>
    </row>
    <row r="65" spans="1:7" s="97" customFormat="1" ht="12.75">
      <c r="A65" s="95"/>
      <c r="B65" s="115" t="s">
        <v>78</v>
      </c>
      <c r="C65" s="116"/>
      <c r="D65" s="94"/>
      <c r="E65" s="116" t="s">
        <v>3</v>
      </c>
      <c r="F65" s="116"/>
      <c r="G65" s="96"/>
    </row>
    <row r="66" spans="1:7" s="97" customFormat="1" ht="12.75">
      <c r="A66" s="95"/>
      <c r="B66" s="73"/>
      <c r="C66" s="74"/>
      <c r="D66" s="94"/>
      <c r="E66" s="74"/>
      <c r="F66" s="74"/>
      <c r="G66" s="96"/>
    </row>
    <row r="67" spans="1:7" s="97" customFormat="1" ht="12.75">
      <c r="A67" s="95"/>
      <c r="B67" s="73"/>
      <c r="C67" s="74"/>
      <c r="D67" s="94"/>
      <c r="E67" s="74"/>
      <c r="F67" s="74"/>
      <c r="G67" s="96"/>
    </row>
    <row r="68" spans="1:7" s="97" customFormat="1" ht="12.75">
      <c r="A68" s="95"/>
      <c r="B68" s="73"/>
      <c r="C68" s="74"/>
      <c r="D68" s="94"/>
      <c r="E68" s="74"/>
      <c r="F68" s="74"/>
      <c r="G68" s="96"/>
    </row>
    <row r="69" spans="1:7" s="97" customFormat="1" ht="18.75" customHeight="1">
      <c r="A69" s="95"/>
      <c r="B69" s="167"/>
      <c r="C69" s="168"/>
      <c r="D69" s="94"/>
      <c r="E69" s="168"/>
      <c r="F69" s="168"/>
      <c r="G69" s="96"/>
    </row>
    <row r="70" spans="1:7" s="97" customFormat="1" ht="13.5" customHeight="1">
      <c r="A70" s="95"/>
      <c r="B70" s="117" t="s">
        <v>79</v>
      </c>
      <c r="C70" s="118"/>
      <c r="D70" s="34"/>
      <c r="E70" s="119" t="s">
        <v>44</v>
      </c>
      <c r="F70" s="118"/>
      <c r="G70" s="96"/>
    </row>
    <row r="71" spans="1:7" s="97" customFormat="1" ht="13.5" customHeight="1">
      <c r="A71" s="95"/>
      <c r="B71" s="117" t="s">
        <v>80</v>
      </c>
      <c r="C71" s="118"/>
      <c r="D71" s="34"/>
      <c r="E71" s="119" t="s">
        <v>45</v>
      </c>
      <c r="F71" s="118"/>
      <c r="G71" s="96"/>
    </row>
    <row r="72" spans="1:7" s="98" customFormat="1" ht="13.5" customHeight="1">
      <c r="A72" s="94"/>
      <c r="B72" s="120" t="s">
        <v>0</v>
      </c>
      <c r="C72" s="121"/>
      <c r="D72" s="34"/>
      <c r="E72" s="121" t="s">
        <v>21</v>
      </c>
      <c r="F72" s="121"/>
      <c r="G72" s="96"/>
    </row>
    <row r="73" spans="1:7" s="97" customFormat="1" ht="13.5" customHeight="1">
      <c r="A73" s="95"/>
      <c r="B73" s="154"/>
      <c r="C73" s="155"/>
      <c r="D73" s="34"/>
      <c r="E73" s="155"/>
      <c r="F73" s="155"/>
      <c r="G73" s="96"/>
    </row>
    <row r="74" spans="1:7" s="97" customFormat="1" ht="12.75">
      <c r="A74" s="95"/>
      <c r="B74" s="73"/>
      <c r="C74" s="74"/>
      <c r="D74" s="34"/>
      <c r="E74" s="74"/>
      <c r="F74" s="74"/>
      <c r="G74" s="96"/>
    </row>
    <row r="75" spans="1:7" s="97" customFormat="1" ht="13.5" customHeight="1">
      <c r="A75" s="95"/>
      <c r="B75" s="117" t="s">
        <v>15</v>
      </c>
      <c r="C75" s="118"/>
      <c r="D75" s="34"/>
      <c r="E75" s="119" t="s">
        <v>61</v>
      </c>
      <c r="F75" s="118"/>
      <c r="G75" s="96"/>
    </row>
    <row r="76" spans="1:7" s="97" customFormat="1" ht="12.75">
      <c r="A76" s="95"/>
      <c r="B76" s="117" t="s">
        <v>81</v>
      </c>
      <c r="C76" s="118"/>
      <c r="D76" s="34"/>
      <c r="E76" s="147" t="s">
        <v>22</v>
      </c>
      <c r="F76" s="148"/>
      <c r="G76" s="96"/>
    </row>
    <row r="77" spans="1:7" s="97" customFormat="1" ht="12.75">
      <c r="A77" s="99"/>
      <c r="B77" s="166" t="s">
        <v>82</v>
      </c>
      <c r="C77" s="150"/>
      <c r="D77" s="37"/>
      <c r="E77" s="149"/>
      <c r="F77" s="150"/>
      <c r="G77" s="100"/>
    </row>
    <row r="78" spans="1:7" ht="20.25" customHeight="1">
      <c r="A78" s="92"/>
      <c r="B78" s="151">
        <v>4</v>
      </c>
      <c r="C78" s="151"/>
      <c r="D78" s="151"/>
      <c r="E78" s="151"/>
      <c r="F78" s="151"/>
      <c r="G78" s="151"/>
    </row>
    <row r="79" spans="1:7" s="1" customFormat="1" ht="31.5" customHeight="1">
      <c r="A79" s="25"/>
      <c r="B79" s="25"/>
      <c r="C79" s="26"/>
      <c r="D79" s="26"/>
      <c r="E79" s="26"/>
      <c r="F79" s="26"/>
      <c r="G79" s="27"/>
    </row>
    <row r="80" spans="1:7" s="1" customFormat="1" ht="20.25">
      <c r="A80" s="3"/>
      <c r="B80" s="152" t="s">
        <v>18</v>
      </c>
      <c r="C80" s="153"/>
      <c r="D80" s="153"/>
      <c r="E80" s="153"/>
      <c r="F80" s="153"/>
      <c r="G80" s="6"/>
    </row>
    <row r="81" spans="1:7" s="1" customFormat="1" ht="16.5" customHeight="1">
      <c r="A81" s="3"/>
      <c r="B81" s="128" t="s">
        <v>19</v>
      </c>
      <c r="C81" s="129"/>
      <c r="D81" s="129"/>
      <c r="E81" s="129"/>
      <c r="F81" s="129"/>
      <c r="G81" s="6"/>
    </row>
    <row r="82" spans="1:7" s="1" customFormat="1" ht="22.5" customHeight="1">
      <c r="A82" s="7"/>
      <c r="B82" s="43"/>
      <c r="C82" s="28"/>
      <c r="D82" s="28"/>
      <c r="E82" s="28"/>
      <c r="F82" s="29"/>
      <c r="G82" s="6"/>
    </row>
    <row r="83" spans="1:7" s="1" customFormat="1" ht="15" customHeight="1">
      <c r="A83" s="3"/>
      <c r="B83" s="140" t="s">
        <v>83</v>
      </c>
      <c r="C83" s="141"/>
      <c r="D83" s="141"/>
      <c r="E83" s="141"/>
      <c r="F83" s="141"/>
      <c r="G83" s="6"/>
    </row>
    <row r="84" spans="1:7" s="1" customFormat="1" ht="15.75" customHeight="1">
      <c r="A84" s="3"/>
      <c r="B84" s="140"/>
      <c r="C84" s="141"/>
      <c r="D84" s="141"/>
      <c r="E84" s="141"/>
      <c r="F84" s="141"/>
      <c r="G84" s="6"/>
    </row>
    <row r="85" spans="1:7" s="1" customFormat="1" ht="24" customHeight="1">
      <c r="A85" s="3"/>
      <c r="B85" s="142" t="s">
        <v>84</v>
      </c>
      <c r="C85" s="143"/>
      <c r="D85" s="143"/>
      <c r="E85" s="143"/>
      <c r="F85" s="143"/>
      <c r="G85" s="6"/>
    </row>
    <row r="86" spans="1:7" s="1" customFormat="1" ht="23.25" customHeight="1">
      <c r="A86" s="3"/>
      <c r="B86" s="142"/>
      <c r="C86" s="143"/>
      <c r="D86" s="143"/>
      <c r="E86" s="143"/>
      <c r="F86" s="143"/>
      <c r="G86" s="6"/>
    </row>
    <row r="87" spans="1:7" s="1" customFormat="1" ht="66" customHeight="1">
      <c r="A87" s="3"/>
      <c r="B87" s="124" t="s">
        <v>85</v>
      </c>
      <c r="C87" s="125"/>
      <c r="D87" s="125"/>
      <c r="E87" s="125"/>
      <c r="F87" s="125"/>
      <c r="G87" s="6"/>
    </row>
    <row r="88" spans="1:7" s="1" customFormat="1" ht="24" customHeight="1">
      <c r="A88" s="3"/>
      <c r="B88" s="144" t="s">
        <v>42</v>
      </c>
      <c r="C88" s="145"/>
      <c r="D88" s="145"/>
      <c r="E88" s="145"/>
      <c r="F88" s="145"/>
      <c r="G88" s="6"/>
    </row>
    <row r="89" spans="1:7" s="1" customFormat="1" ht="19.5" customHeight="1">
      <c r="A89" s="3"/>
      <c r="B89" s="32" t="s">
        <v>47</v>
      </c>
      <c r="C89" s="12"/>
      <c r="D89" s="12"/>
      <c r="E89" s="14"/>
      <c r="F89" s="19"/>
      <c r="G89" s="6"/>
    </row>
    <row r="90" spans="1:7" s="1" customFormat="1" ht="16.5" customHeight="1">
      <c r="A90" s="3"/>
      <c r="B90" s="32"/>
      <c r="C90" s="12"/>
      <c r="D90" s="12"/>
      <c r="E90" s="14"/>
      <c r="F90" s="19"/>
      <c r="G90" s="6"/>
    </row>
    <row r="91" spans="1:7" s="1" customFormat="1" ht="27.75" customHeight="1">
      <c r="A91" s="3"/>
      <c r="B91" s="126" t="s">
        <v>52</v>
      </c>
      <c r="C91" s="127"/>
      <c r="D91" s="127"/>
      <c r="E91" s="127"/>
      <c r="F91" s="127"/>
      <c r="G91" s="6"/>
    </row>
    <row r="92" spans="1:7" s="1" customFormat="1" ht="18.75" customHeight="1">
      <c r="A92" s="3"/>
      <c r="B92" s="44" t="s">
        <v>54</v>
      </c>
      <c r="C92" s="101" t="s">
        <v>20</v>
      </c>
      <c r="D92" s="80"/>
      <c r="E92" s="146" t="s">
        <v>55</v>
      </c>
      <c r="F92" s="146"/>
      <c r="G92" s="6"/>
    </row>
    <row r="93" spans="1:7" s="1" customFormat="1" ht="42.75" customHeight="1">
      <c r="A93" s="3"/>
      <c r="B93" s="102" t="s">
        <v>13</v>
      </c>
      <c r="C93" s="103">
        <v>364350.69</v>
      </c>
      <c r="D93" s="104"/>
      <c r="E93" s="163" t="s">
        <v>86</v>
      </c>
      <c r="F93" s="163"/>
      <c r="G93" s="6"/>
    </row>
    <row r="94" spans="1:7" s="1" customFormat="1" ht="75.75" customHeight="1">
      <c r="A94" s="3"/>
      <c r="B94" s="75" t="s">
        <v>68</v>
      </c>
      <c r="C94" s="103">
        <v>20094990.679999992</v>
      </c>
      <c r="D94" s="104"/>
      <c r="E94" s="164" t="s">
        <v>87</v>
      </c>
      <c r="F94" s="165"/>
      <c r="G94" s="6"/>
    </row>
    <row r="95" spans="1:7" s="1" customFormat="1" ht="42.75" customHeight="1">
      <c r="A95" s="11"/>
      <c r="B95" s="75" t="s">
        <v>56</v>
      </c>
      <c r="C95" s="103">
        <v>139402.91</v>
      </c>
      <c r="D95" s="104"/>
      <c r="E95" s="162" t="s">
        <v>88</v>
      </c>
      <c r="F95" s="163"/>
      <c r="G95" s="6"/>
    </row>
    <row r="96" spans="1:7" s="1" customFormat="1" ht="100.5" customHeight="1">
      <c r="A96" s="11"/>
      <c r="B96" s="75" t="s">
        <v>14</v>
      </c>
      <c r="C96" s="103">
        <v>3510116.3700000006</v>
      </c>
      <c r="D96" s="105"/>
      <c r="E96" s="163" t="s">
        <v>89</v>
      </c>
      <c r="F96" s="163"/>
      <c r="G96" s="6"/>
    </row>
    <row r="97" spans="1:7" s="1" customFormat="1" ht="33.75" customHeight="1">
      <c r="A97" s="11"/>
      <c r="B97" s="75" t="s">
        <v>64</v>
      </c>
      <c r="C97" s="103">
        <v>664706.2</v>
      </c>
      <c r="D97" s="105"/>
      <c r="E97" s="163" t="s">
        <v>90</v>
      </c>
      <c r="F97" s="163"/>
      <c r="G97" s="6"/>
    </row>
    <row r="98" spans="1:7" s="1" customFormat="1" ht="39.75" customHeight="1">
      <c r="A98" s="3"/>
      <c r="B98" s="75" t="s">
        <v>63</v>
      </c>
      <c r="C98" s="103">
        <v>8817969.02</v>
      </c>
      <c r="D98" s="105"/>
      <c r="E98" s="162" t="s">
        <v>91</v>
      </c>
      <c r="F98" s="163"/>
      <c r="G98" s="6"/>
    </row>
    <row r="99" spans="1:7" s="1" customFormat="1" ht="27.75" customHeight="1" thickBot="1">
      <c r="A99" s="11"/>
      <c r="B99" s="47" t="s">
        <v>57</v>
      </c>
      <c r="C99" s="106">
        <f>SUM(C93:C98)</f>
        <v>33591535.86999999</v>
      </c>
      <c r="D99" s="105"/>
      <c r="E99" s="105"/>
      <c r="F99" s="107"/>
      <c r="G99" s="6"/>
    </row>
    <row r="100" spans="1:7" s="1" customFormat="1" ht="13.5" customHeight="1" thickTop="1">
      <c r="A100" s="11"/>
      <c r="B100" s="47"/>
      <c r="C100" s="108"/>
      <c r="D100" s="105"/>
      <c r="E100" s="105"/>
      <c r="F100" s="107"/>
      <c r="G100" s="6"/>
    </row>
    <row r="101" spans="1:26" s="2" customFormat="1" ht="15" customHeight="1">
      <c r="A101" s="35"/>
      <c r="B101" s="115" t="s">
        <v>78</v>
      </c>
      <c r="C101" s="116"/>
      <c r="D101" s="33"/>
      <c r="E101" s="116" t="s">
        <v>3</v>
      </c>
      <c r="F101" s="116"/>
      <c r="G101" s="3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2" customFormat="1" ht="15" customHeight="1">
      <c r="A102" s="35"/>
      <c r="B102" s="73"/>
      <c r="C102" s="74"/>
      <c r="D102" s="33"/>
      <c r="E102" s="74"/>
      <c r="F102" s="74"/>
      <c r="G102" s="3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2" customFormat="1" ht="15" customHeight="1">
      <c r="A103" s="35"/>
      <c r="B103" s="73"/>
      <c r="C103" s="74"/>
      <c r="D103" s="33"/>
      <c r="E103" s="74"/>
      <c r="F103" s="74"/>
      <c r="G103" s="3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2" customFormat="1" ht="15" customHeight="1">
      <c r="A104" s="35"/>
      <c r="B104" s="73"/>
      <c r="C104" s="74"/>
      <c r="D104" s="33"/>
      <c r="E104" s="74"/>
      <c r="F104" s="74"/>
      <c r="G104" s="3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2" customFormat="1" ht="15" customHeight="1">
      <c r="A105" s="35"/>
      <c r="B105" s="73"/>
      <c r="C105" s="74"/>
      <c r="D105" s="33"/>
      <c r="E105" s="74"/>
      <c r="F105" s="74"/>
      <c r="G105" s="3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2" customFormat="1" ht="15" customHeight="1">
      <c r="A106" s="35"/>
      <c r="B106" s="73"/>
      <c r="C106" s="74"/>
      <c r="D106" s="33"/>
      <c r="E106" s="74"/>
      <c r="F106" s="74"/>
      <c r="G106" s="3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2" customFormat="1" ht="15" customHeight="1">
      <c r="A107" s="35"/>
      <c r="B107" s="73"/>
      <c r="C107" s="74"/>
      <c r="D107" s="33"/>
      <c r="E107" s="74"/>
      <c r="F107" s="74"/>
      <c r="G107" s="3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2" customFormat="1" ht="15" customHeight="1">
      <c r="A108" s="35"/>
      <c r="B108" s="73"/>
      <c r="C108" s="74"/>
      <c r="D108" s="33"/>
      <c r="E108" s="74"/>
      <c r="F108" s="74"/>
      <c r="G108" s="3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2" customFormat="1" ht="12" customHeight="1">
      <c r="A109" s="35"/>
      <c r="B109" s="73"/>
      <c r="C109" s="74"/>
      <c r="D109" s="33"/>
      <c r="E109" s="74"/>
      <c r="F109" s="74"/>
      <c r="G109" s="3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2" customFormat="1" ht="15" customHeight="1">
      <c r="A110" s="35"/>
      <c r="B110" s="73"/>
      <c r="C110" s="74"/>
      <c r="D110" s="33"/>
      <c r="E110" s="74"/>
      <c r="F110" s="74"/>
      <c r="G110" s="3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7" s="1" customFormat="1" ht="12.75">
      <c r="A111" s="35"/>
      <c r="B111" s="117" t="str">
        <f>+B70</f>
        <v>C.P. FRANCISCO HERNÁNDEZ GONZÁLEZ</v>
      </c>
      <c r="C111" s="118"/>
      <c r="D111" s="33"/>
      <c r="E111" s="117" t="s">
        <v>44</v>
      </c>
      <c r="F111" s="118"/>
      <c r="G111" s="36"/>
    </row>
    <row r="112" spans="1:7" s="1" customFormat="1" ht="12.75">
      <c r="A112" s="35"/>
      <c r="B112" s="117" t="s">
        <v>80</v>
      </c>
      <c r="C112" s="118"/>
      <c r="D112" s="33"/>
      <c r="E112" s="117" t="s">
        <v>45</v>
      </c>
      <c r="F112" s="118"/>
      <c r="G112" s="36"/>
    </row>
    <row r="113" spans="1:7" s="1" customFormat="1" ht="3" customHeight="1">
      <c r="A113" s="35"/>
      <c r="B113" s="120"/>
      <c r="C113" s="121"/>
      <c r="D113" s="33"/>
      <c r="E113" s="121"/>
      <c r="F113" s="121"/>
      <c r="G113" s="36"/>
    </row>
    <row r="114" spans="1:26" s="2" customFormat="1" ht="12.75">
      <c r="A114" s="35"/>
      <c r="B114" s="115" t="s">
        <v>0</v>
      </c>
      <c r="C114" s="116"/>
      <c r="D114" s="33"/>
      <c r="E114" s="116" t="s">
        <v>21</v>
      </c>
      <c r="F114" s="116"/>
      <c r="G114" s="3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2" customFormat="1" ht="12.75">
      <c r="A115" s="35"/>
      <c r="B115" s="73"/>
      <c r="C115" s="74"/>
      <c r="D115" s="33"/>
      <c r="E115" s="74"/>
      <c r="F115" s="74"/>
      <c r="G115" s="3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2" customFormat="1" ht="12.75">
      <c r="A116" s="35"/>
      <c r="B116" s="73"/>
      <c r="C116" s="74"/>
      <c r="D116" s="33"/>
      <c r="E116" s="74"/>
      <c r="F116" s="74"/>
      <c r="G116" s="3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2" customFormat="1" ht="12.75">
      <c r="A117" s="35"/>
      <c r="B117" s="73"/>
      <c r="C117" s="74"/>
      <c r="D117" s="33"/>
      <c r="E117" s="74"/>
      <c r="F117" s="74"/>
      <c r="G117" s="3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2" customFormat="1" ht="12.75">
      <c r="A118" s="35"/>
      <c r="B118" s="73"/>
      <c r="C118" s="74"/>
      <c r="D118" s="33"/>
      <c r="E118" s="74"/>
      <c r="F118" s="74"/>
      <c r="G118" s="3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2" customFormat="1" ht="12.75">
      <c r="A119" s="35"/>
      <c r="B119" s="73"/>
      <c r="C119" s="74"/>
      <c r="D119" s="33"/>
      <c r="E119" s="74"/>
      <c r="F119" s="74"/>
      <c r="G119" s="3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2" customFormat="1" ht="12.75">
      <c r="A120" s="35"/>
      <c r="B120" s="73"/>
      <c r="C120" s="74"/>
      <c r="D120" s="33"/>
      <c r="E120" s="74"/>
      <c r="F120" s="74"/>
      <c r="G120" s="3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2" customFormat="1" ht="12.75">
      <c r="A121" s="35"/>
      <c r="B121" s="73"/>
      <c r="C121" s="74"/>
      <c r="D121" s="33"/>
      <c r="E121" s="74"/>
      <c r="F121" s="74"/>
      <c r="G121" s="3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2" customFormat="1" ht="12.75">
      <c r="A122" s="35"/>
      <c r="B122" s="73"/>
      <c r="C122" s="74"/>
      <c r="D122" s="33"/>
      <c r="E122" s="74"/>
      <c r="F122" s="74"/>
      <c r="G122" s="3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2" customFormat="1" ht="12.75">
      <c r="A123" s="35"/>
      <c r="B123" s="73"/>
      <c r="C123" s="74"/>
      <c r="D123" s="33"/>
      <c r="E123" s="74"/>
      <c r="F123" s="74"/>
      <c r="G123" s="3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2" customFormat="1" ht="9.75" customHeight="1">
      <c r="A124" s="35"/>
      <c r="B124" s="73"/>
      <c r="C124" s="74"/>
      <c r="D124" s="33"/>
      <c r="E124" s="74"/>
      <c r="F124" s="74"/>
      <c r="G124" s="3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7" s="1" customFormat="1" ht="12.75">
      <c r="A125" s="35"/>
      <c r="B125" s="117" t="s">
        <v>15</v>
      </c>
      <c r="C125" s="118"/>
      <c r="D125" s="33"/>
      <c r="E125" s="119" t="s">
        <v>61</v>
      </c>
      <c r="F125" s="118"/>
      <c r="G125" s="36"/>
    </row>
    <row r="126" spans="1:7" s="1" customFormat="1" ht="12.75">
      <c r="A126" s="35"/>
      <c r="B126" s="117" t="s">
        <v>58</v>
      </c>
      <c r="C126" s="118"/>
      <c r="D126" s="33"/>
      <c r="E126" s="119" t="s">
        <v>22</v>
      </c>
      <c r="F126" s="118"/>
      <c r="G126" s="36"/>
    </row>
    <row r="127" spans="1:7" s="1" customFormat="1" ht="12.75">
      <c r="A127" s="35"/>
      <c r="B127" s="166" t="s">
        <v>59</v>
      </c>
      <c r="C127" s="150"/>
      <c r="D127" s="109"/>
      <c r="E127" s="149"/>
      <c r="F127" s="150"/>
      <c r="G127" s="38"/>
    </row>
    <row r="128" spans="1:7" s="1" customFormat="1" ht="1.5" customHeight="1">
      <c r="A128" s="42"/>
      <c r="B128" s="111"/>
      <c r="C128" s="112"/>
      <c r="D128" s="37"/>
      <c r="E128" s="112"/>
      <c r="F128" s="112"/>
      <c r="G128" s="38"/>
    </row>
    <row r="129" spans="2:7" s="1" customFormat="1" ht="20.25">
      <c r="B129" s="113">
        <v>5</v>
      </c>
      <c r="C129" s="114"/>
      <c r="D129" s="114"/>
      <c r="E129" s="114"/>
      <c r="F129" s="114"/>
      <c r="G129" s="114"/>
    </row>
    <row r="130" spans="8:26" ht="12.75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25"/>
      <c r="B131" s="25"/>
      <c r="C131" s="26"/>
      <c r="D131" s="26"/>
      <c r="E131" s="26"/>
      <c r="F131" s="26"/>
      <c r="G131" s="2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>
      <c r="A132" s="3"/>
      <c r="B132" s="152" t="s">
        <v>18</v>
      </c>
      <c r="C132" s="153"/>
      <c r="D132" s="153"/>
      <c r="E132" s="153"/>
      <c r="F132" s="153"/>
      <c r="G132" s="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>
      <c r="A133" s="3"/>
      <c r="B133" s="128" t="s">
        <v>19</v>
      </c>
      <c r="C133" s="129"/>
      <c r="D133" s="129"/>
      <c r="E133" s="129"/>
      <c r="F133" s="129"/>
      <c r="G133" s="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>
      <c r="A134" s="3"/>
      <c r="B134" s="128"/>
      <c r="C134" s="129"/>
      <c r="D134" s="129"/>
      <c r="E134" s="129"/>
      <c r="F134" s="129"/>
      <c r="G134" s="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7"/>
      <c r="B135" s="43"/>
      <c r="C135" s="28"/>
      <c r="D135" s="28"/>
      <c r="E135" s="28"/>
      <c r="F135" s="29"/>
      <c r="G135" s="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3"/>
      <c r="B136" s="156"/>
      <c r="C136" s="157"/>
      <c r="D136" s="157"/>
      <c r="E136" s="157"/>
      <c r="F136" s="157"/>
      <c r="G136" s="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3"/>
      <c r="B137" s="130"/>
      <c r="C137" s="131"/>
      <c r="D137" s="131"/>
      <c r="E137" s="131"/>
      <c r="F137" s="131"/>
      <c r="G137" s="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3"/>
      <c r="B138" s="132" t="str">
        <f>+B83</f>
        <v>NOTAS INFORMATIVAS DEL ESTADO DE POSICIÓN FINANCIERA 31 DE DICIEMBRE DE 2015</v>
      </c>
      <c r="C138" s="133"/>
      <c r="D138" s="133"/>
      <c r="E138" s="133"/>
      <c r="F138" s="133"/>
      <c r="G138" s="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>
      <c r="A139" s="3"/>
      <c r="B139" s="134"/>
      <c r="C139" s="135"/>
      <c r="D139" s="135"/>
      <c r="E139" s="135"/>
      <c r="F139" s="135"/>
      <c r="G139" s="13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>
      <c r="A140" s="3"/>
      <c r="B140" s="169"/>
      <c r="C140" s="170"/>
      <c r="D140" s="170"/>
      <c r="E140" s="170"/>
      <c r="F140" s="170"/>
      <c r="G140" s="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.75" customHeight="1">
      <c r="A141" s="3"/>
      <c r="B141" s="137" t="s">
        <v>92</v>
      </c>
      <c r="C141" s="138"/>
      <c r="D141" s="138"/>
      <c r="E141" s="138"/>
      <c r="F141" s="138"/>
      <c r="G141" s="13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>
      <c r="A142" s="3"/>
      <c r="B142" s="137"/>
      <c r="C142" s="138"/>
      <c r="D142" s="138"/>
      <c r="E142" s="138"/>
      <c r="F142" s="138"/>
      <c r="G142" s="13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3" customHeight="1">
      <c r="A143" s="3"/>
      <c r="B143" s="137"/>
      <c r="C143" s="138"/>
      <c r="D143" s="138"/>
      <c r="E143" s="138"/>
      <c r="F143" s="138"/>
      <c r="G143" s="13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>
      <c r="A144" s="3"/>
      <c r="B144" s="32" t="s">
        <v>65</v>
      </c>
      <c r="C144" s="12"/>
      <c r="D144" s="12"/>
      <c r="E144" s="14"/>
      <c r="F144" s="19"/>
      <c r="G144" s="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1"/>
      <c r="B145" s="45"/>
      <c r="C145" s="30"/>
      <c r="D145" s="4"/>
      <c r="E145" s="4"/>
      <c r="F145" s="4"/>
      <c r="G145" s="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51" customHeight="1">
      <c r="A146" s="11"/>
      <c r="B146" s="122" t="s">
        <v>66</v>
      </c>
      <c r="C146" s="123"/>
      <c r="D146" s="123"/>
      <c r="E146" s="123"/>
      <c r="F146" s="123"/>
      <c r="G146" s="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75" customHeight="1">
      <c r="A147" s="11"/>
      <c r="B147" s="32" t="s">
        <v>67</v>
      </c>
      <c r="C147" s="30"/>
      <c r="D147" s="4"/>
      <c r="E147" s="4"/>
      <c r="F147" s="4"/>
      <c r="G147" s="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1"/>
      <c r="B148" s="45"/>
      <c r="C148" s="30"/>
      <c r="D148" s="4"/>
      <c r="E148" s="4"/>
      <c r="F148" s="4"/>
      <c r="G148" s="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83.25" customHeight="1">
      <c r="A149" s="3"/>
      <c r="B149" s="122" t="s">
        <v>93</v>
      </c>
      <c r="C149" s="123"/>
      <c r="D149" s="123"/>
      <c r="E149" s="123"/>
      <c r="F149" s="123"/>
      <c r="G149" s="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3"/>
      <c r="B150" s="32" t="s">
        <v>48</v>
      </c>
      <c r="C150" s="12"/>
      <c r="D150" s="12"/>
      <c r="E150" s="14"/>
      <c r="F150" s="19"/>
      <c r="G150" s="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3"/>
      <c r="B151" s="3"/>
      <c r="C151" s="12"/>
      <c r="D151" s="12"/>
      <c r="E151" s="14"/>
      <c r="F151" s="19"/>
      <c r="G151" s="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7" s="1" customFormat="1" ht="12.75">
      <c r="A152" s="3"/>
      <c r="B152" s="3" t="s">
        <v>53</v>
      </c>
      <c r="C152" s="12"/>
      <c r="D152" s="12"/>
      <c r="E152" s="14"/>
      <c r="F152" s="19"/>
      <c r="G152" s="6"/>
    </row>
    <row r="153" spans="1:7" s="1" customFormat="1" ht="12.75">
      <c r="A153" s="3"/>
      <c r="B153" s="11"/>
      <c r="C153" s="12"/>
      <c r="D153" s="12"/>
      <c r="E153" s="12"/>
      <c r="F153" s="17"/>
      <c r="G153" s="6"/>
    </row>
    <row r="154" spans="1:7" s="1" customFormat="1" ht="34.5" customHeight="1">
      <c r="A154" s="3"/>
      <c r="B154" s="39" t="s">
        <v>5</v>
      </c>
      <c r="C154" s="12"/>
      <c r="D154" s="12"/>
      <c r="E154" s="61">
        <v>18817553.4</v>
      </c>
      <c r="F154" s="17"/>
      <c r="G154" s="6"/>
    </row>
    <row r="155" spans="1:7" s="1" customFormat="1" ht="12.75">
      <c r="A155" s="11"/>
      <c r="B155" s="39" t="s">
        <v>4</v>
      </c>
      <c r="C155" s="12"/>
      <c r="D155" s="12"/>
      <c r="E155" s="61">
        <v>75270213.6</v>
      </c>
      <c r="F155" s="17"/>
      <c r="G155" s="6"/>
    </row>
    <row r="156" spans="1:7" s="1" customFormat="1" ht="12.75">
      <c r="A156" s="11"/>
      <c r="B156" s="39" t="s">
        <v>16</v>
      </c>
      <c r="C156" s="12"/>
      <c r="D156" s="12"/>
      <c r="E156" s="61">
        <v>11290532.05</v>
      </c>
      <c r="F156" s="19"/>
      <c r="G156" s="6"/>
    </row>
    <row r="157" spans="1:7" s="1" customFormat="1" ht="12.75">
      <c r="A157" s="11"/>
      <c r="B157" s="39" t="s">
        <v>17</v>
      </c>
      <c r="C157" s="12"/>
      <c r="D157" s="12"/>
      <c r="E157" s="61">
        <v>41123317.62</v>
      </c>
      <c r="F157" s="40"/>
      <c r="G157" s="6"/>
    </row>
    <row r="158" spans="1:7" s="1" customFormat="1" ht="12.75">
      <c r="A158" s="3"/>
      <c r="B158" s="39" t="s">
        <v>69</v>
      </c>
      <c r="C158" s="12"/>
      <c r="D158" s="12"/>
      <c r="E158" s="61">
        <v>-47316987.24</v>
      </c>
      <c r="F158" s="40"/>
      <c r="G158" s="6"/>
    </row>
    <row r="159" spans="1:7" s="1" customFormat="1" ht="13.5" thickBot="1">
      <c r="A159" s="3"/>
      <c r="B159" s="11"/>
      <c r="C159" s="79" t="s">
        <v>70</v>
      </c>
      <c r="D159" s="12"/>
      <c r="E159" s="62">
        <f>SUM(E154:E158)</f>
        <v>99184629.42999998</v>
      </c>
      <c r="F159" s="17"/>
      <c r="G159" s="6"/>
    </row>
    <row r="160" spans="1:7" s="1" customFormat="1" ht="13.5" thickTop="1">
      <c r="A160" s="3"/>
      <c r="B160" s="11"/>
      <c r="C160" s="79"/>
      <c r="D160" s="12"/>
      <c r="E160" s="48"/>
      <c r="F160" s="17"/>
      <c r="G160" s="6"/>
    </row>
    <row r="161" spans="1:7" s="1" customFormat="1" ht="12.75">
      <c r="A161" s="3"/>
      <c r="B161" s="32" t="s">
        <v>49</v>
      </c>
      <c r="C161" s="12"/>
      <c r="D161" s="12"/>
      <c r="E161" s="31"/>
      <c r="F161" s="15"/>
      <c r="G161" s="6"/>
    </row>
    <row r="162" spans="1:7" s="1" customFormat="1" ht="12.75" customHeight="1">
      <c r="A162" s="3"/>
      <c r="B162" s="11"/>
      <c r="C162" s="12"/>
      <c r="D162" s="12"/>
      <c r="E162" s="31"/>
      <c r="F162" s="15"/>
      <c r="G162" s="6"/>
    </row>
    <row r="163" spans="1:7" s="1" customFormat="1" ht="12.75" customHeight="1">
      <c r="A163" s="11"/>
      <c r="B163" s="124" t="s">
        <v>94</v>
      </c>
      <c r="C163" s="125"/>
      <c r="D163" s="125"/>
      <c r="E163" s="125"/>
      <c r="F163" s="125"/>
      <c r="G163" s="6"/>
    </row>
    <row r="164" spans="1:7" s="1" customFormat="1" ht="12.75">
      <c r="A164" s="11"/>
      <c r="B164" s="124"/>
      <c r="C164" s="125"/>
      <c r="D164" s="125"/>
      <c r="E164" s="125"/>
      <c r="F164" s="125"/>
      <c r="G164" s="6"/>
    </row>
    <row r="165" spans="1:7" s="1" customFormat="1" ht="12.75" customHeight="1">
      <c r="A165" s="11"/>
      <c r="B165" s="124"/>
      <c r="C165" s="125"/>
      <c r="D165" s="125"/>
      <c r="E165" s="125"/>
      <c r="F165" s="125"/>
      <c r="G165" s="6"/>
    </row>
    <row r="166" spans="1:7" s="1" customFormat="1" ht="12.75">
      <c r="A166" s="11"/>
      <c r="B166" s="11"/>
      <c r="C166" s="15"/>
      <c r="D166" s="12"/>
      <c r="E166" s="14"/>
      <c r="F166" s="24"/>
      <c r="G166" s="6"/>
    </row>
    <row r="167" spans="1:7" s="1" customFormat="1" ht="12.75" customHeight="1">
      <c r="A167" s="3"/>
      <c r="B167" s="126" t="s">
        <v>50</v>
      </c>
      <c r="C167" s="127"/>
      <c r="D167" s="127"/>
      <c r="E167" s="127"/>
      <c r="F167" s="127"/>
      <c r="G167" s="6"/>
    </row>
    <row r="168" spans="1:7" s="1" customFormat="1" ht="12.75">
      <c r="A168" s="3"/>
      <c r="B168" s="126"/>
      <c r="C168" s="127"/>
      <c r="D168" s="127"/>
      <c r="E168" s="127"/>
      <c r="F168" s="127"/>
      <c r="G168" s="6"/>
    </row>
    <row r="169" spans="1:7" s="1" customFormat="1" ht="12.75">
      <c r="A169" s="3"/>
      <c r="B169" s="11"/>
      <c r="C169" s="12"/>
      <c r="D169" s="12"/>
      <c r="E169" s="24"/>
      <c r="F169" s="41"/>
      <c r="G169" s="6"/>
    </row>
    <row r="170" spans="1:7" s="2" customFormat="1" ht="12.75">
      <c r="A170" s="35"/>
      <c r="B170" s="115" t="s">
        <v>78</v>
      </c>
      <c r="C170" s="116"/>
      <c r="D170" s="33"/>
      <c r="E170" s="116" t="s">
        <v>3</v>
      </c>
      <c r="F170" s="116"/>
      <c r="G170" s="36"/>
    </row>
    <row r="171" spans="1:7" s="2" customFormat="1" ht="12.75">
      <c r="A171" s="35"/>
      <c r="B171" s="73"/>
      <c r="C171" s="74"/>
      <c r="D171" s="33"/>
      <c r="E171" s="74"/>
      <c r="F171" s="74"/>
      <c r="G171" s="36"/>
    </row>
    <row r="172" spans="1:7" s="2" customFormat="1" ht="12.75">
      <c r="A172" s="35"/>
      <c r="B172" s="73"/>
      <c r="C172" s="74"/>
      <c r="D172" s="33"/>
      <c r="E172" s="74"/>
      <c r="F172" s="74"/>
      <c r="G172" s="36"/>
    </row>
    <row r="173" spans="1:7" s="2" customFormat="1" ht="12.75">
      <c r="A173" s="35"/>
      <c r="B173" s="73"/>
      <c r="C173" s="74"/>
      <c r="D173" s="33"/>
      <c r="E173" s="74"/>
      <c r="F173" s="74"/>
      <c r="G173" s="36"/>
    </row>
    <row r="174" spans="1:7" s="2" customFormat="1" ht="12.75">
      <c r="A174" s="35"/>
      <c r="B174" s="73"/>
      <c r="C174" s="74"/>
      <c r="D174" s="33"/>
      <c r="E174" s="74"/>
      <c r="F174" s="74"/>
      <c r="G174" s="36"/>
    </row>
    <row r="175" spans="1:7" s="2" customFormat="1" ht="12.75">
      <c r="A175" s="35"/>
      <c r="B175" s="73"/>
      <c r="C175" s="74"/>
      <c r="D175" s="33"/>
      <c r="E175" s="74"/>
      <c r="F175" s="74"/>
      <c r="G175" s="36"/>
    </row>
    <row r="176" spans="1:7" s="2" customFormat="1" ht="18.75" customHeight="1">
      <c r="A176" s="35"/>
      <c r="B176" s="115"/>
      <c r="C176" s="116"/>
      <c r="D176" s="33"/>
      <c r="E176" s="116"/>
      <c r="F176" s="116"/>
      <c r="G176" s="36"/>
    </row>
    <row r="177" spans="1:7" s="1" customFormat="1" ht="12.75">
      <c r="A177" s="35"/>
      <c r="B177" s="117" t="str">
        <f>+B70</f>
        <v>C.P. FRANCISCO HERNÁNDEZ GONZÁLEZ</v>
      </c>
      <c r="C177" s="118"/>
      <c r="D177" s="33"/>
      <c r="E177" s="119" t="s">
        <v>44</v>
      </c>
      <c r="F177" s="118"/>
      <c r="G177" s="36"/>
    </row>
    <row r="178" spans="1:7" s="1" customFormat="1" ht="12.75">
      <c r="A178" s="35"/>
      <c r="B178" s="117" t="s">
        <v>80</v>
      </c>
      <c r="C178" s="118"/>
      <c r="D178" s="33"/>
      <c r="E178" s="119" t="s">
        <v>45</v>
      </c>
      <c r="F178" s="118"/>
      <c r="G178" s="36"/>
    </row>
    <row r="179" spans="1:7" s="1" customFormat="1" ht="12.75">
      <c r="A179" s="35"/>
      <c r="B179" s="120"/>
      <c r="C179" s="121"/>
      <c r="D179" s="33"/>
      <c r="E179" s="121"/>
      <c r="F179" s="121"/>
      <c r="G179" s="36"/>
    </row>
    <row r="180" spans="1:7" s="2" customFormat="1" ht="12.75">
      <c r="A180" s="35"/>
      <c r="B180" s="73"/>
      <c r="C180" s="74"/>
      <c r="D180" s="33"/>
      <c r="E180" s="74"/>
      <c r="F180" s="74"/>
      <c r="G180" s="36"/>
    </row>
    <row r="181" spans="1:7" s="2" customFormat="1" ht="12.75">
      <c r="A181" s="35"/>
      <c r="B181" s="73"/>
      <c r="C181" s="74"/>
      <c r="D181" s="33"/>
      <c r="E181" s="74"/>
      <c r="F181" s="74"/>
      <c r="G181" s="36"/>
    </row>
    <row r="182" spans="1:7" s="2" customFormat="1" ht="12.75">
      <c r="A182" s="35"/>
      <c r="B182" s="115" t="s">
        <v>0</v>
      </c>
      <c r="C182" s="116"/>
      <c r="D182" s="33"/>
      <c r="E182" s="116" t="s">
        <v>21</v>
      </c>
      <c r="F182" s="116"/>
      <c r="G182" s="36"/>
    </row>
    <row r="183" spans="1:7" s="2" customFormat="1" ht="12.75">
      <c r="A183" s="35"/>
      <c r="B183" s="73"/>
      <c r="C183" s="74"/>
      <c r="D183" s="33"/>
      <c r="E183" s="74"/>
      <c r="F183" s="74"/>
      <c r="G183" s="36"/>
    </row>
    <row r="184" spans="1:7" s="2" customFormat="1" ht="12.75">
      <c r="A184" s="35"/>
      <c r="B184" s="73"/>
      <c r="C184" s="74"/>
      <c r="D184" s="33"/>
      <c r="E184" s="74"/>
      <c r="F184" s="74"/>
      <c r="G184" s="36"/>
    </row>
    <row r="185" spans="1:7" s="2" customFormat="1" ht="12.75">
      <c r="A185" s="35"/>
      <c r="B185" s="73"/>
      <c r="C185" s="74"/>
      <c r="D185" s="34"/>
      <c r="E185" s="74"/>
      <c r="F185" s="74"/>
      <c r="G185" s="36"/>
    </row>
    <row r="186" spans="1:7" s="2" customFormat="1" ht="12.75">
      <c r="A186" s="35"/>
      <c r="B186" s="73"/>
      <c r="C186" s="74"/>
      <c r="D186" s="34"/>
      <c r="E186" s="74"/>
      <c r="F186" s="74"/>
      <c r="G186" s="36"/>
    </row>
    <row r="187" spans="1:7" s="2" customFormat="1" ht="12.75">
      <c r="A187" s="35"/>
      <c r="B187" s="73"/>
      <c r="C187" s="74"/>
      <c r="D187" s="34"/>
      <c r="E187" s="74"/>
      <c r="F187" s="74"/>
      <c r="G187" s="36"/>
    </row>
    <row r="188" spans="1:7" s="1" customFormat="1" ht="12.75">
      <c r="A188" s="35"/>
      <c r="B188" s="117" t="s">
        <v>15</v>
      </c>
      <c r="C188" s="118"/>
      <c r="D188" s="33"/>
      <c r="E188" s="119" t="s">
        <v>61</v>
      </c>
      <c r="F188" s="118"/>
      <c r="G188" s="36"/>
    </row>
    <row r="189" spans="1:7" s="1" customFormat="1" ht="12.75">
      <c r="A189" s="35"/>
      <c r="B189" s="117" t="s">
        <v>58</v>
      </c>
      <c r="C189" s="118"/>
      <c r="D189" s="33"/>
      <c r="E189" s="119" t="s">
        <v>22</v>
      </c>
      <c r="F189" s="118"/>
      <c r="G189" s="36"/>
    </row>
    <row r="190" spans="1:7" s="1" customFormat="1" ht="12.75">
      <c r="A190" s="35"/>
      <c r="B190" s="117" t="s">
        <v>59</v>
      </c>
      <c r="C190" s="118"/>
      <c r="D190" s="33"/>
      <c r="E190" s="119"/>
      <c r="F190" s="118"/>
      <c r="G190" s="36"/>
    </row>
    <row r="191" spans="1:7" s="1" customFormat="1" ht="6.75" customHeight="1">
      <c r="A191" s="42"/>
      <c r="B191" s="111"/>
      <c r="C191" s="112"/>
      <c r="D191" s="37"/>
      <c r="E191" s="112"/>
      <c r="F191" s="112"/>
      <c r="G191" s="38"/>
    </row>
    <row r="192" spans="2:7" s="1" customFormat="1" ht="20.25">
      <c r="B192" s="113">
        <v>6</v>
      </c>
      <c r="C192" s="114"/>
      <c r="D192" s="114"/>
      <c r="E192" s="114"/>
      <c r="F192" s="114"/>
      <c r="G192" s="114"/>
    </row>
  </sheetData>
  <sheetProtection/>
  <mergeCells count="93">
    <mergeCell ref="E188:F188"/>
    <mergeCell ref="B176:C176"/>
    <mergeCell ref="B69:C69"/>
    <mergeCell ref="E69:F69"/>
    <mergeCell ref="B70:C70"/>
    <mergeCell ref="E70:F70"/>
    <mergeCell ref="E176:F176"/>
    <mergeCell ref="E71:F71"/>
    <mergeCell ref="B76:C76"/>
    <mergeCell ref="B77:C77"/>
    <mergeCell ref="E101:F101"/>
    <mergeCell ref="B127:C127"/>
    <mergeCell ref="E127:F127"/>
    <mergeCell ref="B128:C128"/>
    <mergeCell ref="E128:F128"/>
    <mergeCell ref="B134:F134"/>
    <mergeCell ref="E95:F95"/>
    <mergeCell ref="E96:F96"/>
    <mergeCell ref="E98:F98"/>
    <mergeCell ref="E93:F93"/>
    <mergeCell ref="E94:F94"/>
    <mergeCell ref="E97:F97"/>
    <mergeCell ref="E113:F113"/>
    <mergeCell ref="B111:C111"/>
    <mergeCell ref="E111:F111"/>
    <mergeCell ref="B2:F2"/>
    <mergeCell ref="B3:F3"/>
    <mergeCell ref="B6:F6"/>
    <mergeCell ref="B8:C8"/>
    <mergeCell ref="E8:F8"/>
    <mergeCell ref="E32:F32"/>
    <mergeCell ref="E28:F28"/>
    <mergeCell ref="B65:C65"/>
    <mergeCell ref="E65:F65"/>
    <mergeCell ref="B72:C72"/>
    <mergeCell ref="E72:F72"/>
    <mergeCell ref="B73:C73"/>
    <mergeCell ref="E73:F73"/>
    <mergeCell ref="B71:C71"/>
    <mergeCell ref="B75:C75"/>
    <mergeCell ref="E75:F75"/>
    <mergeCell ref="E76:F76"/>
    <mergeCell ref="E77:F77"/>
    <mergeCell ref="B78:G78"/>
    <mergeCell ref="B80:F80"/>
    <mergeCell ref="B81:F81"/>
    <mergeCell ref="B83:F84"/>
    <mergeCell ref="B85:F86"/>
    <mergeCell ref="B87:F87"/>
    <mergeCell ref="B88:F88"/>
    <mergeCell ref="E92:F92"/>
    <mergeCell ref="B91:F91"/>
    <mergeCell ref="B101:C101"/>
    <mergeCell ref="B114:C114"/>
    <mergeCell ref="E114:F114"/>
    <mergeCell ref="B125:C125"/>
    <mergeCell ref="E125:F125"/>
    <mergeCell ref="B126:C126"/>
    <mergeCell ref="E126:F126"/>
    <mergeCell ref="B112:C112"/>
    <mergeCell ref="E112:F112"/>
    <mergeCell ref="B113:C113"/>
    <mergeCell ref="B129:G129"/>
    <mergeCell ref="B133:F133"/>
    <mergeCell ref="B137:F137"/>
    <mergeCell ref="B138:F138"/>
    <mergeCell ref="B139:G139"/>
    <mergeCell ref="B141:G143"/>
    <mergeCell ref="B136:F136"/>
    <mergeCell ref="B132:F132"/>
    <mergeCell ref="B140:F140"/>
    <mergeCell ref="B146:F146"/>
    <mergeCell ref="B149:F149"/>
    <mergeCell ref="B163:F165"/>
    <mergeCell ref="B167:F168"/>
    <mergeCell ref="B170:C170"/>
    <mergeCell ref="E170:F170"/>
    <mergeCell ref="B177:C177"/>
    <mergeCell ref="E177:F177"/>
    <mergeCell ref="B178:C178"/>
    <mergeCell ref="E178:F178"/>
    <mergeCell ref="B179:C179"/>
    <mergeCell ref="E179:F179"/>
    <mergeCell ref="B191:C191"/>
    <mergeCell ref="E191:F191"/>
    <mergeCell ref="B192:G192"/>
    <mergeCell ref="B182:C182"/>
    <mergeCell ref="E182:F182"/>
    <mergeCell ref="B189:C189"/>
    <mergeCell ref="E189:F189"/>
    <mergeCell ref="B190:C190"/>
    <mergeCell ref="E190:F190"/>
    <mergeCell ref="B188:C188"/>
  </mergeCells>
  <printOptions horizontalCentered="1" verticalCentered="1"/>
  <pageMargins left="0.3937007874015748" right="0" top="0" bottom="0" header="0" footer="0"/>
  <pageSetup fitToHeight="3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CASTRO RODRIGUEZ</dc:creator>
  <cp:keywords/>
  <dc:description/>
  <cp:lastModifiedBy>Bertha Tapia Labarreri</cp:lastModifiedBy>
  <cp:lastPrinted>2015-10-30T16:00:33Z</cp:lastPrinted>
  <dcterms:created xsi:type="dcterms:W3CDTF">2000-03-31T17:05:02Z</dcterms:created>
  <dcterms:modified xsi:type="dcterms:W3CDTF">2016-02-22T15:34:36Z</dcterms:modified>
  <cp:category/>
  <cp:version/>
  <cp:contentType/>
  <cp:contentStatus/>
</cp:coreProperties>
</file>